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20" yWindow="0" windowWidth="15420" windowHeight="8250"/>
  </bookViews>
  <sheets>
    <sheet name="چک لیست پایش ستاد شهرستان" sheetId="4" r:id="rId1"/>
    <sheet name="Sheet3" sheetId="3" r:id="rId2"/>
  </sheets>
  <definedNames>
    <definedName name="OLE_LINK1" localSheetId="0">'چک لیست پایش ستاد شهرستان'!$A$4</definedName>
  </definedNames>
  <calcPr calcId="124519"/>
</workbook>
</file>

<file path=xl/calcChain.xml><?xml version="1.0" encoding="utf-8"?>
<calcChain xmlns="http://schemas.openxmlformats.org/spreadsheetml/2006/main">
  <c r="L127" i="4"/>
  <c r="L129" s="1"/>
  <c r="L130" s="1"/>
  <c r="K127"/>
  <c r="K129" s="1"/>
  <c r="K130" s="1"/>
  <c r="F127"/>
  <c r="G127"/>
  <c r="H127"/>
  <c r="I127"/>
  <c r="J127"/>
  <c r="M127"/>
  <c r="N127"/>
  <c r="O127"/>
  <c r="P127"/>
  <c r="K128" l="1"/>
  <c r="L128"/>
  <c r="P128"/>
  <c r="O128"/>
  <c r="N128"/>
  <c r="M128"/>
  <c r="J128"/>
  <c r="I128"/>
  <c r="H128"/>
  <c r="G128"/>
  <c r="F128"/>
  <c r="E127"/>
  <c r="E128" s="1"/>
  <c r="P81"/>
  <c r="P82" s="1"/>
  <c r="P87" s="1"/>
  <c r="P88" s="1"/>
  <c r="O81"/>
  <c r="O82" s="1"/>
  <c r="O87" s="1"/>
  <c r="O88" s="1"/>
  <c r="N81"/>
  <c r="N82" s="1"/>
  <c r="N87" s="1"/>
  <c r="N88" s="1"/>
  <c r="M81"/>
  <c r="M82" s="1"/>
  <c r="M87" s="1"/>
  <c r="M88" s="1"/>
  <c r="J81"/>
  <c r="J82" s="1"/>
  <c r="J87" s="1"/>
  <c r="J88" s="1"/>
  <c r="I81"/>
  <c r="I82" s="1"/>
  <c r="I87" s="1"/>
  <c r="I88" s="1"/>
  <c r="H81"/>
  <c r="H82" s="1"/>
  <c r="H87" s="1"/>
  <c r="H88" s="1"/>
  <c r="G81"/>
  <c r="G82" s="1"/>
  <c r="G87" s="1"/>
  <c r="G88" s="1"/>
  <c r="F81"/>
  <c r="F82" s="1"/>
  <c r="F87" s="1"/>
  <c r="F88" s="1"/>
  <c r="E81"/>
  <c r="E82" s="1"/>
  <c r="E87" s="1"/>
  <c r="E88" s="1"/>
  <c r="P64"/>
  <c r="P65" s="1"/>
  <c r="P129" s="1"/>
  <c r="P130" s="1"/>
  <c r="O64"/>
  <c r="O65" s="1"/>
  <c r="O129" s="1"/>
  <c r="O130" s="1"/>
  <c r="N64"/>
  <c r="N65" s="1"/>
  <c r="N129" s="1"/>
  <c r="N130" s="1"/>
  <c r="M64"/>
  <c r="M65" s="1"/>
  <c r="M129" s="1"/>
  <c r="M130" s="1"/>
  <c r="J64"/>
  <c r="J65" s="1"/>
  <c r="J129" s="1"/>
  <c r="J130" s="1"/>
  <c r="I64"/>
  <c r="I65" s="1"/>
  <c r="I129" s="1"/>
  <c r="I130" s="1"/>
  <c r="H64"/>
  <c r="H65" s="1"/>
  <c r="H129" s="1"/>
  <c r="H130" s="1"/>
  <c r="G64"/>
  <c r="G65" s="1"/>
  <c r="G129" s="1"/>
  <c r="G130" s="1"/>
  <c r="F64"/>
  <c r="F65" s="1"/>
  <c r="F129" s="1"/>
  <c r="F130" s="1"/>
  <c r="E64"/>
  <c r="E65" s="1"/>
  <c r="P44"/>
  <c r="P45" s="1"/>
  <c r="O44"/>
  <c r="O45" s="1"/>
  <c r="N44"/>
  <c r="N45" s="1"/>
  <c r="M44"/>
  <c r="M45" s="1"/>
  <c r="J44"/>
  <c r="J45" s="1"/>
  <c r="I44"/>
  <c r="I45" s="1"/>
  <c r="H44"/>
  <c r="H45" s="1"/>
  <c r="G44"/>
  <c r="G45" s="1"/>
  <c r="E44"/>
  <c r="E45" l="1"/>
  <c r="E129"/>
  <c r="E130" s="1"/>
  <c r="F45"/>
  <c r="F44"/>
</calcChain>
</file>

<file path=xl/sharedStrings.xml><?xml version="1.0" encoding="utf-8"?>
<sst xmlns="http://schemas.openxmlformats.org/spreadsheetml/2006/main" count="302" uniqueCount="128">
  <si>
    <t>فرآیند</t>
  </si>
  <si>
    <t>ردیف</t>
  </si>
  <si>
    <t>نوع فعالیت</t>
  </si>
  <si>
    <t>سازماندهی</t>
  </si>
  <si>
    <t>پایش و ارزشیابی</t>
  </si>
  <si>
    <t xml:space="preserve">دستورالعمل ها </t>
  </si>
  <si>
    <t>اسامی کارکنان ستاد :</t>
  </si>
  <si>
    <t>آموزش</t>
  </si>
  <si>
    <t>آیا  دوره ها ی آموزشی مورد نياز منطقه براساس نیاز سنجی برگزار شده است ؟</t>
  </si>
  <si>
    <t>آيا محتوي آموزشي دراختيارشركت كنندگان قرارگرفته است ؟</t>
  </si>
  <si>
    <t>آيا درهر نظارت به نتايج حاصل از بازديدهای قبلی توجه می شود ؟</t>
  </si>
  <si>
    <t>آيا دستور العمل ها به واحد هاي ارائه خدمت در بخش خصوصي نيز ارسال شده است ؟</t>
  </si>
  <si>
    <t>برنامه ریزی</t>
  </si>
  <si>
    <t>برنامه عملیاتی</t>
  </si>
  <si>
    <t xml:space="preserve">هماهنگي هاي ستادي پشتيباني   </t>
  </si>
  <si>
    <t>گزارش دهی</t>
  </si>
  <si>
    <t>ریز
فرایند</t>
  </si>
  <si>
    <t>پایش1</t>
  </si>
  <si>
    <t>پایش2</t>
  </si>
  <si>
    <t xml:space="preserve">  تاريخ تكميل :</t>
  </si>
  <si>
    <t>آیا گزارش برگزاری دوره آموزشی شهرستان مورد نظربه روسای شهرستان و سطوح مافوق درستاد استان ارسال شده است ؟</t>
  </si>
  <si>
    <t>آيا جداول زمان بندي (جدول گانت) براي برنامه عملياتي موجود است ؟</t>
  </si>
  <si>
    <t>آیا مشكلات منطقه تحت پوشش شناسایی واولويت بندي شده است ؟</t>
  </si>
  <si>
    <t>آیا گزارش عملکردبرنامه عملیاتی در فواصل زمانی معین تهیه میشود ؟</t>
  </si>
  <si>
    <t>آیا لیست دستورالعمل ها تهیه ودرواحدموجود است؟</t>
  </si>
  <si>
    <t>آیا شاخصهای برنامه براساس شرایط منطقه تحلیل وفعالیت مداخله برای بهبود طراحی شده است؟</t>
  </si>
  <si>
    <t>آیا درتدوین برنامه عملیاتی به میزان دستیابی به اهداف سال قبل توجه شده است؟</t>
  </si>
  <si>
    <t>آیا تعیین اهداف برنامه عملیاتی متناسب با وضعیت موجود انجام شده است؟</t>
  </si>
  <si>
    <t>آیا اطلاعات عمومی شهرستان دروضعیت موجود برنامه ثبت شده است؟</t>
  </si>
  <si>
    <t>آیا گردش کار فرآیندهای غیر آموزشی ترسیم شده است ؟</t>
  </si>
  <si>
    <t xml:space="preserve"> نام ونام خانوادگي تكميل كننده: </t>
  </si>
  <si>
    <t>آيا برنامه هاي آموزشي مورد تاكيد ستاد استان جهت کارکنان برگزارشده است ؟</t>
  </si>
  <si>
    <t>عملکرد وآمار برنامه</t>
  </si>
  <si>
    <t>آیا  مجموعه مستندات برگزاری دوره های آموزشی موجود است؟</t>
  </si>
  <si>
    <t>سمت :</t>
  </si>
  <si>
    <t>آیاهماهنگی و تصمیم گیری فرا بخشی با نمایندگان سازمان های مرتبط انجام شده است؟</t>
  </si>
  <si>
    <t>آيا پس از انجام نظارت پس خوراند تهيه و حداکثرطی مدت  15 روز به واحد ذيربط اعلام شده است ؟</t>
  </si>
  <si>
    <t>پایش های دوره ای واحد های محیطی</t>
  </si>
  <si>
    <t>دانشگاه :</t>
  </si>
  <si>
    <t>آیا  نیروهای جدید الاستخدام آموزشها ی مرتبط با برنامه را در بدو ورود دیده اند ؟</t>
  </si>
  <si>
    <t xml:space="preserve"> آیا برنامه عملياتي دارای جداول استاندارد فعاليت هاي تفصيلي می باشد ؟</t>
  </si>
  <si>
    <t>آیا دلايل تأخیرو یا عدم اجرای فعاليت در زمان مقرردرجدول گانت مشخص شده است؟</t>
  </si>
  <si>
    <t>آیا نظارت برسازمان دهی نیروی انسانی در ستاد وسطوح محیطی وجوددارد ؟</t>
  </si>
  <si>
    <t>آیا نیازسنجی آموزشی گروه های هدف برنامه انجام  شده است؟</t>
  </si>
  <si>
    <t xml:space="preserve">تجهیزات وامکانات </t>
  </si>
  <si>
    <t>آیا روابط علت ومعلولی مشکلات موجوددربرنامه ترسیم گردیده است؟</t>
  </si>
  <si>
    <t>آيا گزارشی براساس تحليل نتایج جمع بندی نظارت های سال گذشته برای سطوح مافوق ومادون ارسال شده است ؟</t>
  </si>
  <si>
    <t>آیا درآموزش جامعه به روشهای مختلف آموزشی توجه شده است؟</t>
  </si>
  <si>
    <t>آیا تعیین استراتژی متناسب با اهداف بطور صحیح انجام شده است؟</t>
  </si>
  <si>
    <t>آيا براساس تحليل نتايج، پيگيری واقدامی جهت رفع مشکلات و موانع انجام شده است؟</t>
  </si>
  <si>
    <t>آیا مجموعه دستورالعمل هاو بخشنامه ها ی برنامه های مرتبط به واحدهای تابعه دربخش دولتی بموقع ارسال شده است؟</t>
  </si>
  <si>
    <t>آیا برنامه ی ارزشیابی اثربخشی دراز مدت برنامه هاي آموزشي صورت گرفته است ؟</t>
  </si>
  <si>
    <t>آیا فهرست فرآیندهای جاری مرتبط با امورموجود است؟</t>
  </si>
  <si>
    <t>آيا گزارش فوق برحسب ضرورت برای سايرگروه ها / واحدهای مرتبط  با موضوع ارسال شده است ؟</t>
  </si>
  <si>
    <t>آيا تحليل نتايج حاصل ازاطلاعات نظارت های سال گذشته انجام شده است ؟</t>
  </si>
  <si>
    <t>میانگین</t>
  </si>
  <si>
    <t>جمع امتیاز  فرایند برنامه ریزی</t>
  </si>
  <si>
    <t xml:space="preserve">درصد  </t>
  </si>
  <si>
    <t>جمع امتیاز  فرایند سازماندهی</t>
  </si>
  <si>
    <t>جمع امتیاز  فرایندپایش و ارزشیابی</t>
  </si>
  <si>
    <t>جمع امتیاز  فرایند گزارش دهی</t>
  </si>
  <si>
    <t>جمع امتیاز  فرایند سایر فعالیتها</t>
  </si>
  <si>
    <t>کل فرآیندها</t>
  </si>
  <si>
    <t>چک لیست پایش برنامه های مدیریت شبکه  درسطح ستاد شهرستان ................</t>
  </si>
  <si>
    <t>فضای فیزیکی</t>
  </si>
  <si>
    <t xml:space="preserve">تجهیزات </t>
  </si>
  <si>
    <t xml:space="preserve">پزشک خانواده </t>
  </si>
  <si>
    <t>بهورزی</t>
  </si>
  <si>
    <t xml:space="preserve">رابطین </t>
  </si>
  <si>
    <t>چک لیست پایش برنامه های مدیریت شبکه درسطح ستاد شهرستان ................</t>
  </si>
  <si>
    <t>آیا دستورالعمل های ارسالی از مدیریت شبکه استان درواحد موجود است  ؟</t>
  </si>
  <si>
    <t>آیا لیست بهنگام وضعیت نیروی انسانی درواحد مدیریت شبکه موجوداست؟</t>
  </si>
  <si>
    <t>آنالیز و تجزیه و تحلیل شاخصها ( پورت فولیو مدیریت ) انجام شده است ؟</t>
  </si>
  <si>
    <t>جلسات منظم تیم کارشناسی با حضور مدیر انجام گرفته است؟</t>
  </si>
  <si>
    <t>آیا پیگیری لازم برای زیبا سازی فضای اداری مرکز بهداشت انجام گرفته است ؟</t>
  </si>
  <si>
    <t>آیا پیشنهاد وپیگیری درخصوص تعمیر ساختمان مراکز وخانه های بهداشت درصورت لزوم صورت گرفته است ؟</t>
  </si>
  <si>
    <t xml:space="preserve">آیا برآوردتجهیزات  خانه های بهداشت انجام شده و در جهت ر فع نقایص آنها پیگیری صورت گرفته است ؟ </t>
  </si>
  <si>
    <t>آیا پیگیری خرید و تعمیر وسایل وتجهیزات مورد نیاز تا حصول نتیجه صورت گرفته است ؟</t>
  </si>
  <si>
    <t>آیا برنامه پایش از مراکز وخانه های بهداشت تهیه واجراء میشود ؟</t>
  </si>
  <si>
    <t>آیا لیست تجهیزات موجود و مورد نیاز کلیه واحدهای تحت پوشش تهیه شده است ؟</t>
  </si>
  <si>
    <t>آیا برنامه عملیاتی واحد تهیه شده است ؟</t>
  </si>
  <si>
    <t>آیا وسیله نقلیه مناسب و ایمن به تعداد کافی جهت واحدهای بهداشتی درمانی تامین شده است ؟</t>
  </si>
  <si>
    <t>ایا برنامه عملیاتی مدونی برای استخراج لیست و تامین تجهیزات مورد نیاز مراکز مجری تهیه گردیده است ؟</t>
  </si>
  <si>
    <t>ایا برنامه عملیاتی مدونی برای آماده سازی و تعمیر فضای فیزیکی  مراکز مجری تهیه گردیده است ؟</t>
  </si>
  <si>
    <t>آیا در پایش تیم کارشناسی حضور مدیر مر کز آموزش بهورزی بصورت ثابت و مربیان با توجه به نوع تخصص صورت گرفته است؟</t>
  </si>
  <si>
    <t>آیا بررسی وبرآورد پزشک مورد نیاز واحدهای بهداشتی درمانی پیگیری و تامین شده است ؟</t>
  </si>
  <si>
    <t>آیا بررسی وبرآورد پیراپزشکان مورد نیاز واحدهای بهداشتی درمانی پیگیری و تامین شده است ؟</t>
  </si>
  <si>
    <t>آیا بررسی و برآورد بهورزان مورد نیاز برای خانه های بهداشت تک بهورزه و همچنین خانه های بهداشت پیش بینی شده صورت گرفته است ؟</t>
  </si>
  <si>
    <t>آیا  پراکندگی جغرافیایی واحدهای بهداشتی منطقه تعیین ونمایش آن درنقشه آمده است ؟</t>
  </si>
  <si>
    <t>آیا پروژه های تحقیقات کاربردی درزمینه های مربوط به نظام بهداشتی در منطقه انجام میشود ؟</t>
  </si>
  <si>
    <t>آیا همکاری با مرکز آموزش بهورزی در جهت تجهیز و انتخاب وتربیت وآموزش دانش آ موزان بهورزی صورت می گیرد ؟</t>
  </si>
  <si>
    <t>آیا مربیان بطور ثابت در مراکز آموزش بهورزی حضور  دارند؟</t>
  </si>
  <si>
    <t>آیا قراردادبرنامه پزشک خانواده با بیمه سلامت و پزشکان منعقد شده است ؟</t>
  </si>
  <si>
    <t>آیا حقوق و مزایای پرسنل مربوطه در موعد مقرر پرداخت میگردد ؟</t>
  </si>
  <si>
    <t>آیا آمارهای ماهیانه ، فصلی ، سالانه و برنامه های پزشک خانواده تهیه وارسال گردیده است ؟</t>
  </si>
  <si>
    <t>آیا مربیان مرکز آموزش بهورزی نسبت به تهیه طرح درس کلی و روزانه اقدام نمو ده اندو در پایش و آموزش بهورزان از چک لیست گام به گام استفاده میکنند؟</t>
  </si>
  <si>
    <t>آیامرکز درصورت مرخصی پزشک ، فرد جانشین تعیین نموده است . ( با ارائه مستندات قبلی ) ؟</t>
  </si>
  <si>
    <t>آیا لیست ونسخ ویزیت پزشک ، داروخانه وپاراکلینیک ضمن ثبت درنرم افزار مورد تائید بیمه به همراه CD مربوطه ماهانه به اداره بیمه ارسال می گردد؟</t>
  </si>
  <si>
    <t>آیا فرمهای ابلاغی مشترک ( بارمراجعه ، هزینه و ... ) ماهانه تکمیل وبه اداره کل ارسال می گردد؟</t>
  </si>
  <si>
    <t>آیا ریز هزینه کرد خدمات از مرکز بهداشت شهرستان به اداره کل بیمه ارسال میگردد؟</t>
  </si>
  <si>
    <t>آیا مرکز بهداشت شهرستان امکانات استفاده از پرونده الکترونیک را درکلیه مراکز فراهم نموده ؟</t>
  </si>
  <si>
    <t xml:space="preserve">درصد امتیاز کسب شده از کل برنامه های مدیریت شبکه </t>
  </si>
  <si>
    <t xml:space="preserve">جمع امتیاز کسب شده از کل فرآیندها در برنامه های مدیریت شبکه </t>
  </si>
  <si>
    <t xml:space="preserve">نیروی انسانی </t>
  </si>
  <si>
    <t>آیا برنامه عملیاتی جلب مشارکتهای مردمی  شهرستان تهیه شده است؟</t>
  </si>
  <si>
    <t>آیاهماهنگیهای لازم به منظور مشارکت دادن مسئولین سایر واحدها درارتقاء کیفیت برنامه صورت گرفته است؟</t>
  </si>
  <si>
    <t>آیا هماهنگی باسایر بخشهای شهرستان (ادارات وارگانها)وجود دارد؟</t>
  </si>
  <si>
    <t>آیا گزارش فعالیتهای جلب مشارکت جامعه به موقع تهیه وبه مرکز بهداشت استان ارسال می گردد؟</t>
  </si>
  <si>
    <t>آیاآمار جلب مشارکت مردمی به موقع کنترل وتجزیه وتحلیل میگردد؟  درصورت لزوم بازخورد به مراکز بهداشتی درمانی داده می شود؟</t>
  </si>
  <si>
    <t>آیااطلاعات  جمعیتی مراکز بهداشتی درمانی تحت پوشش موجود است؟</t>
  </si>
  <si>
    <t>آیاجداول اطلاعاتی ونمودارهای نمایشی فعالیتهای مشارکت مردمی تهیه گردیده است؟</t>
  </si>
  <si>
    <t>آیا نمونه فرمهای برنامه رابطان موجود است؟</t>
  </si>
  <si>
    <t>آیا بخشنامه ها ودستورالعملهای وزارتی موجود است؟</t>
  </si>
  <si>
    <t>آیا شرح وظیفه کارشناس برنامه موجود است؟</t>
  </si>
  <si>
    <t>آیاجلسات ماهانه مربیان تشکیل شده وصورتجلسات آن موجود است؟</t>
  </si>
  <si>
    <t>آیابرنامه مدون بازدیدازواحدهای بهداشتی تابعه وجوددارد؟</t>
  </si>
  <si>
    <t>آیا پنل مدیریتی در اتاق مدیر شبکه وجود دارد؟</t>
  </si>
  <si>
    <t>آیا نتایج گزارشات بازدید دراسرع وقت  به مسئول گسترش استان   گزارش شده است؟</t>
  </si>
  <si>
    <t xml:space="preserve"> آیا گزارش های تهیه شده در خصوص اطلاعات خواسته شده در زمان مقرر به ستاد استان ارسال شده است ؟</t>
  </si>
  <si>
    <t>آیا اطلاعات آماری برنامه ها  طبق دستورالعمل تکمیل شده است؟</t>
  </si>
  <si>
    <t>آیا اطلاعات آماری برنامه ها بموقع به استان ارسال شده است؟</t>
  </si>
  <si>
    <t>آیا پرداختهای پرسنلی نظیر اضافه کار  به موقع پرداخت شده است ؟</t>
  </si>
  <si>
    <t>آیا پرداختهای پرسنلی نظیر حق ماموریت  به موقع پرداخت شده است ؟</t>
  </si>
  <si>
    <t>آیا پرداختهای پرسنلی نظیر حق مدیریت  به موقع پرداخت شده است ؟</t>
  </si>
  <si>
    <t>آیا پرداختهای پرسنلی نظیرمحرومیت ازمطب  به موقع پرداخت شده است ؟</t>
  </si>
  <si>
    <t xml:space="preserve">چک لیست پایش برنامه های مدیریت شبکه درسطح ستاد شهرستان </t>
  </si>
  <si>
    <t>وضعیت خانه بهداشت از نظر تجهیز مناسب است؟</t>
  </si>
  <si>
    <t>هزینه استاندارد سازی محل بیتوته پزشکان مطلوب ارزیابی میگردد؟</t>
  </si>
</sst>
</file>

<file path=xl/styles.xml><?xml version="1.0" encoding="utf-8"?>
<styleSheet xmlns="http://schemas.openxmlformats.org/spreadsheetml/2006/main">
  <numFmts count="3">
    <numFmt numFmtId="44" formatCode="_-&quot;ريال&quot;\ * #,##0.00_-;_-&quot;ريال&quot;\ * #,##0.00\-;_-&quot;ريال&quot;\ * &quot;-&quot;??_-;_-@_-"/>
    <numFmt numFmtId="164" formatCode="_-[$ريال-429]\ * #,##0.00_-;_-[$ريال-429]\ * #,##0.00\-;_-[$ريال-429]\ * &quot;-&quot;??_-;_-@_-"/>
    <numFmt numFmtId="165" formatCode="0.0"/>
  </numFmts>
  <fonts count="12"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right" vertical="center" wrapText="1" readingOrder="2"/>
    </xf>
    <xf numFmtId="0" fontId="1" fillId="0" borderId="7" xfId="0" applyFont="1" applyBorder="1" applyAlignment="1">
      <alignment horizontal="right" vertical="center" wrapText="1" readingOrder="2"/>
    </xf>
    <xf numFmtId="0" fontId="1" fillId="2" borderId="4" xfId="0" applyFont="1" applyFill="1" applyBorder="1" applyAlignment="1">
      <alignment horizontal="right"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1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right"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2" fillId="0" borderId="20" xfId="0" applyFont="1" applyBorder="1" applyAlignment="1">
      <alignment vertical="center" wrapText="1" readingOrder="2"/>
    </xf>
    <xf numFmtId="0" fontId="2" fillId="0" borderId="15" xfId="0" applyFont="1" applyBorder="1" applyAlignment="1">
      <alignment vertical="center" wrapText="1" readingOrder="2"/>
    </xf>
    <xf numFmtId="0" fontId="6" fillId="2" borderId="4" xfId="0" applyFont="1" applyFill="1" applyBorder="1" applyAlignment="1">
      <alignment horizontal="right" vertical="center" wrapText="1" readingOrder="2"/>
    </xf>
    <xf numFmtId="0" fontId="1" fillId="0" borderId="18" xfId="0" applyFont="1" applyBorder="1" applyAlignment="1">
      <alignment horizontal="right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6" fillId="2" borderId="9" xfId="0" applyFont="1" applyFill="1" applyBorder="1" applyAlignment="1">
      <alignment horizontal="center" wrapText="1" readingOrder="2"/>
    </xf>
    <xf numFmtId="0" fontId="6" fillId="2" borderId="10" xfId="0" applyFont="1" applyFill="1" applyBorder="1" applyAlignment="1">
      <alignment horizont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2" fillId="0" borderId="14" xfId="0" applyFont="1" applyBorder="1" applyAlignment="1">
      <alignment vertical="center" wrapText="1" readingOrder="2"/>
    </xf>
    <xf numFmtId="0" fontId="2" fillId="0" borderId="21" xfId="0" applyFont="1" applyBorder="1" applyAlignment="1">
      <alignment vertical="center" wrapText="1" readingOrder="2"/>
    </xf>
    <xf numFmtId="0" fontId="6" fillId="2" borderId="13" xfId="0" applyFont="1" applyFill="1" applyBorder="1" applyAlignment="1">
      <alignment horizontal="center" wrapText="1" readingOrder="2"/>
    </xf>
    <xf numFmtId="0" fontId="6" fillId="2" borderId="14" xfId="0" applyFont="1" applyFill="1" applyBorder="1" applyAlignment="1">
      <alignment horizont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2" fillId="0" borderId="16" xfId="0" applyFont="1" applyBorder="1" applyAlignment="1">
      <alignment vertical="center" wrapText="1" readingOrder="2"/>
    </xf>
    <xf numFmtId="164" fontId="10" fillId="3" borderId="2" xfId="0" applyNumberFormat="1" applyFont="1" applyFill="1" applyBorder="1" applyAlignment="1">
      <alignment horizontal="center" vertical="center" wrapText="1" readingOrder="2"/>
    </xf>
    <xf numFmtId="0" fontId="4" fillId="4" borderId="24" xfId="1" applyNumberFormat="1" applyFont="1" applyFill="1" applyBorder="1" applyAlignment="1">
      <alignment horizontal="center" vertical="center" wrapText="1" readingOrder="2"/>
    </xf>
    <xf numFmtId="0" fontId="4" fillId="4" borderId="25" xfId="1" applyNumberFormat="1" applyFont="1" applyFill="1" applyBorder="1" applyAlignment="1">
      <alignment horizontal="center" vertical="center" wrapText="1" readingOrder="2"/>
    </xf>
    <xf numFmtId="0" fontId="2" fillId="2" borderId="0" xfId="0" applyFont="1" applyFill="1" applyBorder="1" applyAlignment="1">
      <alignment horizontal="center" vertical="center" textRotation="90" wrapText="1" readingOrder="2"/>
    </xf>
    <xf numFmtId="0" fontId="6" fillId="5" borderId="2" xfId="0" applyFont="1" applyFill="1" applyBorder="1" applyAlignment="1">
      <alignment horizontal="center" vertical="center" textRotation="90" wrapText="1" readingOrder="2"/>
    </xf>
    <xf numFmtId="0" fontId="1" fillId="5" borderId="2" xfId="0" applyFont="1" applyFill="1" applyBorder="1" applyAlignment="1">
      <alignment horizontal="center" vertical="center" wrapText="1" readingOrder="2"/>
    </xf>
    <xf numFmtId="0" fontId="1" fillId="6" borderId="2" xfId="0" applyFont="1" applyFill="1" applyBorder="1" applyAlignment="1">
      <alignment horizontal="right" vertical="center" wrapText="1" readingOrder="2"/>
    </xf>
    <xf numFmtId="0" fontId="2" fillId="6" borderId="2" xfId="0" applyFont="1" applyFill="1" applyBorder="1" applyAlignment="1">
      <alignment horizontal="center" vertical="center" wrapText="1" readingOrder="2"/>
    </xf>
    <xf numFmtId="0" fontId="4" fillId="7" borderId="2" xfId="1" applyNumberFormat="1" applyFont="1" applyFill="1" applyBorder="1" applyAlignment="1">
      <alignment horizontal="center" vertical="center" wrapText="1" readingOrder="2"/>
    </xf>
    <xf numFmtId="165" fontId="2" fillId="6" borderId="2" xfId="0" applyNumberFormat="1" applyFont="1" applyFill="1" applyBorder="1" applyAlignment="1">
      <alignment horizontal="center" vertical="center" wrapText="1" readingOrder="2"/>
    </xf>
    <xf numFmtId="165" fontId="4" fillId="7" borderId="2" xfId="1" applyNumberFormat="1" applyFont="1" applyFill="1" applyBorder="1" applyAlignment="1">
      <alignment horizontal="center" vertical="center" wrapText="1" readingOrder="2"/>
    </xf>
    <xf numFmtId="0" fontId="6" fillId="5" borderId="4" xfId="0" applyFont="1" applyFill="1" applyBorder="1" applyAlignment="1">
      <alignment horizontal="center" vertical="center" textRotation="90" wrapText="1" readingOrder="2"/>
    </xf>
    <xf numFmtId="0" fontId="3" fillId="7" borderId="2" xfId="1" applyNumberFormat="1" applyFont="1" applyFill="1" applyBorder="1" applyAlignment="1">
      <alignment horizontal="center" vertical="center" wrapText="1" readingOrder="2"/>
    </xf>
    <xf numFmtId="0" fontId="1" fillId="0" borderId="28" xfId="0" applyFont="1" applyBorder="1" applyAlignment="1">
      <alignment horizontal="right" vertical="center" wrapText="1" readingOrder="2"/>
    </xf>
    <xf numFmtId="0" fontId="4" fillId="0" borderId="4" xfId="0" applyFont="1" applyBorder="1" applyAlignment="1">
      <alignment horizontal="right" vertical="center" wrapText="1" readingOrder="2"/>
    </xf>
    <xf numFmtId="0" fontId="1" fillId="0" borderId="19" xfId="0" applyFont="1" applyBorder="1" applyAlignment="1">
      <alignment horizontal="right" vertical="center" wrapText="1" readingOrder="2"/>
    </xf>
    <xf numFmtId="0" fontId="1" fillId="6" borderId="4" xfId="0" applyFont="1" applyFill="1" applyBorder="1" applyAlignment="1">
      <alignment horizontal="right" vertical="center" wrapText="1" readingOrder="2"/>
    </xf>
    <xf numFmtId="0" fontId="1" fillId="0" borderId="22" xfId="0" applyFont="1" applyBorder="1" applyAlignment="1">
      <alignment horizontal="right" vertical="center" wrapText="1" readingOrder="2"/>
    </xf>
    <xf numFmtId="0" fontId="1" fillId="2" borderId="26" xfId="0" applyFont="1" applyFill="1" applyBorder="1" applyAlignment="1">
      <alignment horizontal="center" vertical="center" wrapText="1" readingOrder="2"/>
    </xf>
    <xf numFmtId="0" fontId="6" fillId="5" borderId="26" xfId="0" applyFont="1" applyFill="1" applyBorder="1" applyAlignment="1">
      <alignment horizontal="center" vertical="center" textRotation="90" wrapText="1" readingOrder="2"/>
    </xf>
    <xf numFmtId="0" fontId="1" fillId="5" borderId="26" xfId="0" applyFont="1" applyFill="1" applyBorder="1" applyAlignment="1">
      <alignment horizontal="center" vertical="center" wrapText="1" readingOrder="2"/>
    </xf>
    <xf numFmtId="0" fontId="1" fillId="2" borderId="28" xfId="0" applyFont="1" applyFill="1" applyBorder="1" applyAlignment="1">
      <alignment horizontal="center" vertical="center" wrapText="1" readingOrder="2"/>
    </xf>
    <xf numFmtId="0" fontId="1" fillId="5" borderId="4" xfId="0" applyFont="1" applyFill="1" applyBorder="1" applyAlignment="1">
      <alignment horizontal="center" vertical="center" wrapText="1" readingOrder="2"/>
    </xf>
    <xf numFmtId="0" fontId="2" fillId="8" borderId="25" xfId="1" applyNumberFormat="1" applyFont="1" applyFill="1" applyBorder="1" applyAlignment="1">
      <alignment horizontal="center" vertical="center" wrapText="1" readingOrder="2"/>
    </xf>
    <xf numFmtId="0" fontId="4" fillId="7" borderId="25" xfId="1" applyNumberFormat="1" applyFont="1" applyFill="1" applyBorder="1" applyAlignment="1">
      <alignment horizontal="center" vertical="center" wrapText="1" readingOrder="1"/>
    </xf>
    <xf numFmtId="0" fontId="4" fillId="7" borderId="30" xfId="1" applyNumberFormat="1" applyFont="1" applyFill="1" applyBorder="1" applyAlignment="1">
      <alignment horizontal="center" vertical="center" wrapText="1" readingOrder="1"/>
    </xf>
    <xf numFmtId="0" fontId="2" fillId="8" borderId="32" xfId="1" applyNumberFormat="1" applyFont="1" applyFill="1" applyBorder="1" applyAlignment="1">
      <alignment horizontal="center" vertical="center" wrapText="1" readingOrder="2"/>
    </xf>
    <xf numFmtId="0" fontId="4" fillId="7" borderId="32" xfId="1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2" borderId="41" xfId="0" applyFont="1" applyFill="1" applyBorder="1" applyAlignment="1">
      <alignment horizontal="center" vertical="center" wrapText="1" readingOrder="2"/>
    </xf>
    <xf numFmtId="164" fontId="10" fillId="3" borderId="5" xfId="0" applyNumberFormat="1" applyFont="1" applyFill="1" applyBorder="1" applyAlignment="1">
      <alignment horizontal="center"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1" fillId="0" borderId="26" xfId="0" applyFont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wrapText="1"/>
    </xf>
    <xf numFmtId="0" fontId="1" fillId="2" borderId="42" xfId="0" applyFont="1" applyFill="1" applyBorder="1" applyAlignment="1">
      <alignment horizontal="center" vertical="center" wrapText="1" readingOrder="2"/>
    </xf>
    <xf numFmtId="0" fontId="6" fillId="2" borderId="41" xfId="0" applyFont="1" applyFill="1" applyBorder="1" applyAlignment="1">
      <alignment horizontal="center" wrapText="1" readingOrder="2"/>
    </xf>
    <xf numFmtId="0" fontId="2" fillId="0" borderId="41" xfId="0" applyFont="1" applyBorder="1" applyAlignment="1">
      <alignment vertical="center" wrapText="1" readingOrder="2"/>
    </xf>
    <xf numFmtId="0" fontId="1" fillId="2" borderId="43" xfId="0" applyFont="1" applyFill="1" applyBorder="1" applyAlignment="1">
      <alignment horizontal="center" vertical="center" wrapText="1" readingOrder="2"/>
    </xf>
    <xf numFmtId="0" fontId="6" fillId="2" borderId="44" xfId="0" applyFont="1" applyFill="1" applyBorder="1" applyAlignment="1">
      <alignment horizontal="center" wrapText="1" readingOrder="2"/>
    </xf>
    <xf numFmtId="0" fontId="2" fillId="0" borderId="44" xfId="0" applyFont="1" applyBorder="1" applyAlignment="1">
      <alignment vertical="center" wrapText="1" readingOrder="2"/>
    </xf>
    <xf numFmtId="0" fontId="6" fillId="2" borderId="26" xfId="0" applyFont="1" applyFill="1" applyBorder="1" applyAlignment="1">
      <alignment horizontal="center" wrapText="1" readingOrder="2"/>
    </xf>
    <xf numFmtId="0" fontId="2" fillId="0" borderId="26" xfId="0" applyFont="1" applyBorder="1" applyAlignment="1">
      <alignment vertical="center" wrapText="1" readingOrder="2"/>
    </xf>
    <xf numFmtId="0" fontId="1" fillId="2" borderId="44" xfId="0" applyFont="1" applyFill="1" applyBorder="1" applyAlignment="1">
      <alignment horizontal="center" vertical="center" wrapText="1" readingOrder="2"/>
    </xf>
    <xf numFmtId="0" fontId="6" fillId="2" borderId="47" xfId="0" applyFont="1" applyFill="1" applyBorder="1" applyAlignment="1">
      <alignment horizontal="center" wrapText="1" readingOrder="2"/>
    </xf>
    <xf numFmtId="0" fontId="6" fillId="2" borderId="48" xfId="0" applyFont="1" applyFill="1" applyBorder="1" applyAlignment="1">
      <alignment horizontal="center" wrapText="1" readingOrder="2"/>
    </xf>
    <xf numFmtId="0" fontId="2" fillId="6" borderId="7" xfId="0" applyFont="1" applyFill="1" applyBorder="1" applyAlignment="1">
      <alignment horizontal="center" vertical="center" wrapText="1" readingOrder="2"/>
    </xf>
    <xf numFmtId="0" fontId="2" fillId="0" borderId="49" xfId="0" applyFont="1" applyBorder="1" applyAlignment="1">
      <alignment vertical="center" wrapText="1" readingOrder="2"/>
    </xf>
    <xf numFmtId="0" fontId="2" fillId="0" borderId="47" xfId="0" applyFont="1" applyBorder="1" applyAlignment="1">
      <alignment vertical="center" wrapText="1" readingOrder="2"/>
    </xf>
    <xf numFmtId="0" fontId="2" fillId="0" borderId="50" xfId="0" applyFont="1" applyBorder="1" applyAlignment="1">
      <alignment vertical="center" wrapText="1" readingOrder="2"/>
    </xf>
    <xf numFmtId="0" fontId="2" fillId="0" borderId="42" xfId="0" applyFont="1" applyBorder="1" applyAlignment="1">
      <alignment vertical="center" wrapText="1" readingOrder="2"/>
    </xf>
    <xf numFmtId="0" fontId="2" fillId="0" borderId="51" xfId="0" applyFont="1" applyBorder="1" applyAlignment="1">
      <alignment vertical="center" wrapText="1" readingOrder="2"/>
    </xf>
    <xf numFmtId="0" fontId="2" fillId="0" borderId="48" xfId="0" applyFont="1" applyBorder="1" applyAlignment="1">
      <alignment vertical="center" wrapText="1" readingOrder="2"/>
    </xf>
    <xf numFmtId="0" fontId="2" fillId="0" borderId="52" xfId="0" applyFont="1" applyBorder="1" applyAlignment="1">
      <alignment vertical="center" wrapText="1" readingOrder="2"/>
    </xf>
    <xf numFmtId="0" fontId="2" fillId="0" borderId="43" xfId="0" applyFont="1" applyBorder="1" applyAlignment="1">
      <alignment vertical="center" wrapText="1" readingOrder="2"/>
    </xf>
    <xf numFmtId="0" fontId="2" fillId="6" borderId="5" xfId="0" applyFont="1" applyFill="1" applyBorder="1" applyAlignment="1">
      <alignment horizontal="center" vertical="center" wrapText="1" readingOrder="2"/>
    </xf>
    <xf numFmtId="0" fontId="11" fillId="0" borderId="40" xfId="0" applyFont="1" applyBorder="1" applyAlignment="1">
      <alignment horizontal="right" vertical="center" wrapText="1" inden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1" fillId="2" borderId="53" xfId="0" applyFont="1" applyFill="1" applyBorder="1" applyAlignment="1">
      <alignment horizontal="center" vertical="center" textRotation="90" wrapText="1" readingOrder="2"/>
    </xf>
    <xf numFmtId="0" fontId="1" fillId="2" borderId="54" xfId="0" applyFont="1" applyFill="1" applyBorder="1" applyAlignment="1">
      <alignment horizontal="center" vertical="center" textRotation="90" wrapText="1" readingOrder="2"/>
    </xf>
    <xf numFmtId="0" fontId="1" fillId="2" borderId="47" xfId="0" applyFont="1" applyFill="1" applyBorder="1" applyAlignment="1">
      <alignment horizontal="center" vertical="center" textRotation="90" wrapText="1" readingOrder="2"/>
    </xf>
    <xf numFmtId="0" fontId="1" fillId="2" borderId="48" xfId="0" applyFont="1" applyFill="1" applyBorder="1" applyAlignment="1">
      <alignment horizontal="center" vertical="center" textRotation="90" wrapText="1" readingOrder="2"/>
    </xf>
    <xf numFmtId="164" fontId="9" fillId="3" borderId="2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textRotation="90" wrapText="1" readingOrder="2"/>
    </xf>
    <xf numFmtId="0" fontId="5" fillId="0" borderId="3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5" borderId="2" xfId="0" applyNumberFormat="1" applyFont="1" applyFill="1" applyBorder="1" applyAlignment="1">
      <alignment horizontal="center" vertical="center" wrapText="1" readingOrder="2"/>
    </xf>
    <xf numFmtId="0" fontId="11" fillId="5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 readingOrder="2"/>
    </xf>
    <xf numFmtId="0" fontId="1" fillId="0" borderId="29" xfId="1" applyNumberFormat="1" applyFont="1" applyBorder="1" applyAlignment="1">
      <alignment horizontal="center" vertical="center" textRotation="90" wrapText="1" readingOrder="1"/>
    </xf>
    <xf numFmtId="0" fontId="1" fillId="0" borderId="31" xfId="1" applyNumberFormat="1" applyFont="1" applyBorder="1" applyAlignment="1">
      <alignment horizontal="center" vertical="center" textRotation="90" wrapText="1" readingOrder="1"/>
    </xf>
    <xf numFmtId="0" fontId="1" fillId="8" borderId="33" xfId="1" applyNumberFormat="1" applyFont="1" applyFill="1" applyBorder="1" applyAlignment="1">
      <alignment horizontal="center" vertical="center" wrapText="1" readingOrder="2"/>
    </xf>
    <xf numFmtId="0" fontId="1" fillId="8" borderId="34" xfId="1" applyNumberFormat="1" applyFont="1" applyFill="1" applyBorder="1" applyAlignment="1">
      <alignment horizontal="center" vertical="center" wrapText="1" readingOrder="2"/>
    </xf>
    <xf numFmtId="0" fontId="1" fillId="8" borderId="35" xfId="1" applyNumberFormat="1" applyFont="1" applyFill="1" applyBorder="1" applyAlignment="1">
      <alignment horizontal="center" vertical="center" wrapText="1" readingOrder="2"/>
    </xf>
    <xf numFmtId="0" fontId="1" fillId="8" borderId="36" xfId="1" applyNumberFormat="1" applyFont="1" applyFill="1" applyBorder="1" applyAlignment="1">
      <alignment horizontal="center" vertical="center" wrapText="1" readingOrder="2"/>
    </xf>
    <xf numFmtId="0" fontId="1" fillId="8" borderId="37" xfId="1" applyNumberFormat="1" applyFont="1" applyFill="1" applyBorder="1" applyAlignment="1">
      <alignment horizontal="center" vertical="center" wrapText="1" readingOrder="2"/>
    </xf>
    <xf numFmtId="0" fontId="1" fillId="8" borderId="38" xfId="1" applyNumberFormat="1" applyFont="1" applyFill="1" applyBorder="1" applyAlignment="1">
      <alignment horizontal="center" vertical="center" wrapText="1" readingOrder="2"/>
    </xf>
    <xf numFmtId="0" fontId="1" fillId="2" borderId="45" xfId="0" applyFont="1" applyFill="1" applyBorder="1" applyAlignment="1">
      <alignment horizontal="center" vertical="center" textRotation="90" wrapText="1" readingOrder="2"/>
    </xf>
    <xf numFmtId="0" fontId="0" fillId="0" borderId="46" xfId="0" applyBorder="1" applyAlignment="1">
      <alignment horizontal="center" vertical="center" textRotation="90" wrapText="1" readingOrder="2"/>
    </xf>
    <xf numFmtId="0" fontId="1" fillId="2" borderId="55" xfId="0" applyFont="1" applyFill="1" applyBorder="1" applyAlignment="1">
      <alignment horizontal="center" vertical="center" textRotation="90" wrapText="1" readingOrder="2"/>
    </xf>
    <xf numFmtId="0" fontId="0" fillId="0" borderId="8" xfId="0" applyBorder="1" applyAlignment="1">
      <alignment horizontal="center" vertical="center" textRotation="90" wrapText="1" readingOrder="2"/>
    </xf>
    <xf numFmtId="0" fontId="0" fillId="0" borderId="55" xfId="0" applyBorder="1" applyAlignment="1">
      <alignment horizontal="center" vertical="center" textRotation="90" wrapText="1" readingOrder="2"/>
    </xf>
    <xf numFmtId="0" fontId="0" fillId="0" borderId="56" xfId="0" applyBorder="1" applyAlignment="1">
      <alignment horizontal="center" vertical="center" textRotation="90" wrapText="1" readingOrder="2"/>
    </xf>
    <xf numFmtId="0" fontId="0" fillId="0" borderId="28" xfId="0" applyBorder="1" applyAlignment="1">
      <alignment horizontal="center" vertical="center" textRotation="90" wrapText="1" readingOrder="2"/>
    </xf>
    <xf numFmtId="0" fontId="1" fillId="2" borderId="53" xfId="0" applyFont="1" applyFill="1" applyBorder="1" applyAlignment="1">
      <alignment horizontal="center" vertical="center" textRotation="90" wrapText="1" readingOrder="2"/>
    </xf>
    <xf numFmtId="0" fontId="0" fillId="0" borderId="54" xfId="0" applyBorder="1" applyAlignment="1">
      <alignment horizontal="center" vertical="center" textRotation="90" wrapText="1" readingOrder="2"/>
    </xf>
    <xf numFmtId="0" fontId="0" fillId="0" borderId="53" xfId="0" applyBorder="1" applyAlignment="1">
      <alignment horizontal="center" vertical="center" textRotation="90" wrapText="1" readingOrder="2"/>
    </xf>
    <xf numFmtId="0" fontId="4" fillId="5" borderId="1" xfId="0" applyNumberFormat="1" applyFont="1" applyFill="1" applyBorder="1" applyAlignment="1">
      <alignment horizontal="center" vertical="center" wrapText="1" readingOrder="2"/>
    </xf>
    <xf numFmtId="0" fontId="4" fillId="5" borderId="4" xfId="0" applyNumberFormat="1" applyFont="1" applyFill="1" applyBorder="1" applyAlignment="1">
      <alignment horizontal="center" vertical="center" wrapText="1" readingOrder="2"/>
    </xf>
    <xf numFmtId="0" fontId="3" fillId="2" borderId="26" xfId="0" applyFont="1" applyFill="1" applyBorder="1" applyAlignment="1">
      <alignment horizontal="center" vertical="center" textRotation="90" wrapText="1" readingOrder="2"/>
    </xf>
    <xf numFmtId="0" fontId="1" fillId="0" borderId="0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right" vertical="center"/>
    </xf>
    <xf numFmtId="0" fontId="1" fillId="2" borderId="27" xfId="0" applyFont="1" applyFill="1" applyBorder="1" applyAlignment="1">
      <alignment horizontal="center" vertical="center" textRotation="90" wrapText="1" readingOrder="2"/>
    </xf>
    <xf numFmtId="0" fontId="1" fillId="2" borderId="8" xfId="0" applyFont="1" applyFill="1" applyBorder="1" applyAlignment="1">
      <alignment horizontal="center" vertical="center" textRotation="90" wrapText="1" readingOrder="2"/>
    </xf>
    <xf numFmtId="0" fontId="1" fillId="2" borderId="23" xfId="0" applyFont="1" applyFill="1" applyBorder="1" applyAlignment="1">
      <alignment horizontal="center" vertical="center" textRotation="90" wrapText="1" readingOrder="2"/>
    </xf>
    <xf numFmtId="0" fontId="4" fillId="5" borderId="45" xfId="0" applyNumberFormat="1" applyFont="1" applyFill="1" applyBorder="1" applyAlignment="1">
      <alignment horizontal="center" vertical="center" wrapText="1" readingOrder="2"/>
    </xf>
    <xf numFmtId="0" fontId="4" fillId="5" borderId="46" xfId="0" applyNumberFormat="1" applyFont="1" applyFill="1" applyBorder="1" applyAlignment="1">
      <alignment horizontal="center" vertical="center" wrapText="1" readingOrder="2"/>
    </xf>
    <xf numFmtId="0" fontId="2" fillId="2" borderId="11" xfId="0" applyFont="1" applyFill="1" applyBorder="1" applyAlignment="1">
      <alignment horizontal="center" vertical="center" textRotation="90" wrapText="1" readingOrder="2"/>
    </xf>
    <xf numFmtId="0" fontId="2" fillId="2" borderId="57" xfId="0" applyFont="1" applyFill="1" applyBorder="1" applyAlignment="1">
      <alignment horizontal="center" vertical="center" textRotation="90" wrapText="1" readingOrder="2"/>
    </xf>
    <xf numFmtId="0" fontId="0" fillId="0" borderId="58" xfId="0" applyBorder="1" applyAlignment="1">
      <alignment horizontal="center" vertical="center" textRotation="90" wrapText="1" readingOrder="2"/>
    </xf>
    <xf numFmtId="0" fontId="2" fillId="2" borderId="17" xfId="0" applyFont="1" applyFill="1" applyBorder="1" applyAlignment="1">
      <alignment horizontal="center" vertical="center" textRotation="90" wrapText="1" readingOrder="2"/>
    </xf>
    <xf numFmtId="0" fontId="2" fillId="2" borderId="6" xfId="0" applyFont="1" applyFill="1" applyBorder="1" applyAlignment="1">
      <alignment horizontal="center" vertical="center" textRotation="90" wrapText="1" readingOrder="2"/>
    </xf>
    <xf numFmtId="0" fontId="2" fillId="2" borderId="5" xfId="0" applyFont="1" applyFill="1" applyBorder="1" applyAlignment="1">
      <alignment horizontal="center" vertical="center" textRotation="90" wrapText="1" readingOrder="2"/>
    </xf>
    <xf numFmtId="0" fontId="3" fillId="0" borderId="0" xfId="0" applyFont="1" applyBorder="1" applyAlignment="1">
      <alignment horizontal="center" vertical="center" readingOrder="2"/>
    </xf>
    <xf numFmtId="0" fontId="7" fillId="0" borderId="0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 readingOrder="2"/>
    </xf>
    <xf numFmtId="0" fontId="6" fillId="2" borderId="45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1" fillId="2" borderId="13" xfId="0" applyFont="1" applyFill="1" applyBorder="1" applyAlignment="1">
      <alignment horizontal="center" vertical="center" wrapText="1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1" fillId="2" borderId="47" xfId="0" applyFont="1" applyFill="1" applyBorder="1" applyAlignment="1">
      <alignment horizontal="center" vertical="center" wrapText="1" readingOrder="2"/>
    </xf>
    <xf numFmtId="0" fontId="1" fillId="2" borderId="48" xfId="0" applyFont="1" applyFill="1" applyBorder="1" applyAlignment="1">
      <alignment horizontal="center" vertical="center" wrapText="1" readingOrder="2"/>
    </xf>
    <xf numFmtId="164" fontId="10" fillId="3" borderId="55" xfId="0" applyNumberFormat="1" applyFont="1" applyFill="1" applyBorder="1" applyAlignment="1">
      <alignment horizontal="center" vertical="center" wrapText="1" readingOrder="2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M130"/>
  <sheetViews>
    <sheetView rightToLeft="1" tabSelected="1" view="pageBreakPreview" topLeftCell="A118" zoomScale="130" zoomScaleSheetLayoutView="130" workbookViewId="0">
      <selection activeCell="C110" sqref="C110:C126"/>
    </sheetView>
  </sheetViews>
  <sheetFormatPr defaultRowHeight="14.25"/>
  <cols>
    <col min="1" max="1" width="3.25" customWidth="1"/>
    <col min="2" max="2" width="3.375" customWidth="1"/>
    <col min="3" max="3" width="3.625" customWidth="1"/>
    <col min="4" max="4" width="56.75" customWidth="1"/>
    <col min="5" max="16" width="4.625" customWidth="1"/>
    <col min="17" max="18" width="4.875" style="1" customWidth="1"/>
    <col min="19" max="559" width="9" style="1"/>
  </cols>
  <sheetData>
    <row r="1" spans="1:18" ht="20.25" customHeight="1">
      <c r="A1" s="140" t="s">
        <v>125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8" ht="15.75" customHeight="1">
      <c r="A2" s="140" t="s">
        <v>38</v>
      </c>
      <c r="B2" s="140"/>
      <c r="C2" s="140"/>
      <c r="D2" s="9"/>
      <c r="E2" s="141" t="s">
        <v>30</v>
      </c>
      <c r="F2" s="141"/>
      <c r="G2" s="141"/>
      <c r="H2" s="141"/>
      <c r="I2" s="141"/>
      <c r="J2" s="141"/>
      <c r="K2" s="141"/>
      <c r="L2" s="141"/>
      <c r="M2" s="141"/>
      <c r="N2" s="141" t="s">
        <v>34</v>
      </c>
      <c r="O2" s="141"/>
      <c r="P2" s="141"/>
    </row>
    <row r="3" spans="1:18" ht="17.25" customHeight="1" thickBot="1">
      <c r="A3" s="142" t="s">
        <v>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 t="s">
        <v>19</v>
      </c>
      <c r="O3" s="142"/>
      <c r="P3" s="142"/>
    </row>
    <row r="4" spans="1:18" ht="15" customHeight="1" thickBot="1">
      <c r="A4" s="100" t="s">
        <v>0</v>
      </c>
      <c r="B4" s="100" t="s">
        <v>16</v>
      </c>
      <c r="C4" s="102" t="s">
        <v>1</v>
      </c>
      <c r="D4" s="102" t="s">
        <v>2</v>
      </c>
      <c r="E4" s="103" t="s">
        <v>64</v>
      </c>
      <c r="F4" s="103"/>
      <c r="G4" s="103" t="s">
        <v>65</v>
      </c>
      <c r="H4" s="103"/>
      <c r="I4" s="103" t="s">
        <v>66</v>
      </c>
      <c r="J4" s="103"/>
      <c r="K4" s="132" t="s">
        <v>103</v>
      </c>
      <c r="L4" s="133"/>
      <c r="M4" s="104" t="s">
        <v>67</v>
      </c>
      <c r="N4" s="104"/>
      <c r="O4" s="104" t="s">
        <v>68</v>
      </c>
      <c r="P4" s="104"/>
      <c r="Q4" s="97" t="s">
        <v>55</v>
      </c>
      <c r="R4" s="97"/>
    </row>
    <row r="5" spans="1:18" ht="13.5" customHeight="1" thickBot="1">
      <c r="A5" s="101"/>
      <c r="B5" s="101"/>
      <c r="C5" s="105"/>
      <c r="D5" s="105"/>
      <c r="E5" s="22" t="s">
        <v>17</v>
      </c>
      <c r="F5" s="23" t="s">
        <v>18</v>
      </c>
      <c r="G5" s="22" t="s">
        <v>17</v>
      </c>
      <c r="H5" s="23" t="s">
        <v>18</v>
      </c>
      <c r="I5" s="22" t="s">
        <v>17</v>
      </c>
      <c r="J5" s="69" t="s">
        <v>18</v>
      </c>
      <c r="K5" s="48" t="s">
        <v>17</v>
      </c>
      <c r="L5" s="48" t="s">
        <v>18</v>
      </c>
      <c r="M5" s="72" t="s">
        <v>17</v>
      </c>
      <c r="N5" s="23" t="s">
        <v>18</v>
      </c>
      <c r="O5" s="22" t="s">
        <v>17</v>
      </c>
      <c r="P5" s="23" t="s">
        <v>18</v>
      </c>
      <c r="Q5" s="30" t="s">
        <v>17</v>
      </c>
      <c r="R5" s="30" t="s">
        <v>18</v>
      </c>
    </row>
    <row r="6" spans="1:18" ht="24" customHeight="1" thickBot="1">
      <c r="A6" s="139" t="s">
        <v>12</v>
      </c>
      <c r="B6" s="139" t="s">
        <v>7</v>
      </c>
      <c r="C6" s="16">
        <v>1</v>
      </c>
      <c r="D6" s="4" t="s">
        <v>39</v>
      </c>
      <c r="E6" s="20"/>
      <c r="F6" s="21"/>
      <c r="G6" s="20"/>
      <c r="H6" s="21"/>
      <c r="I6" s="20"/>
      <c r="J6" s="70"/>
      <c r="K6" s="75"/>
      <c r="L6" s="75"/>
      <c r="M6" s="73"/>
      <c r="N6" s="21"/>
      <c r="O6" s="20"/>
      <c r="P6" s="21"/>
      <c r="Q6" s="31"/>
      <c r="R6" s="31"/>
    </row>
    <row r="7" spans="1:18" ht="21.95" customHeight="1" thickBot="1">
      <c r="A7" s="138"/>
      <c r="B7" s="138"/>
      <c r="C7" s="2">
        <v>2</v>
      </c>
      <c r="D7" s="4" t="s">
        <v>31</v>
      </c>
      <c r="E7" s="7"/>
      <c r="F7" s="19"/>
      <c r="G7" s="7"/>
      <c r="H7" s="19"/>
      <c r="I7" s="7"/>
      <c r="J7" s="71"/>
      <c r="K7" s="76"/>
      <c r="L7" s="76"/>
      <c r="M7" s="74"/>
      <c r="N7" s="19"/>
      <c r="O7" s="7"/>
      <c r="P7" s="19"/>
      <c r="Q7" s="32"/>
      <c r="R7" s="32"/>
    </row>
    <row r="8" spans="1:18" ht="21.95" customHeight="1" thickBot="1">
      <c r="A8" s="138"/>
      <c r="B8" s="138"/>
      <c r="C8" s="2">
        <v>3</v>
      </c>
      <c r="D8" s="4" t="s">
        <v>43</v>
      </c>
      <c r="E8" s="7"/>
      <c r="F8" s="19"/>
      <c r="G8" s="7"/>
      <c r="H8" s="19"/>
      <c r="I8" s="7"/>
      <c r="J8" s="71"/>
      <c r="K8" s="76"/>
      <c r="L8" s="76"/>
      <c r="M8" s="74"/>
      <c r="N8" s="19"/>
      <c r="O8" s="7"/>
      <c r="P8" s="19"/>
      <c r="Q8" s="32"/>
      <c r="R8" s="32"/>
    </row>
    <row r="9" spans="1:18" ht="20.25" customHeight="1" thickBot="1">
      <c r="A9" s="138"/>
      <c r="B9" s="138"/>
      <c r="C9" s="91">
        <v>4</v>
      </c>
      <c r="D9" s="4" t="s">
        <v>8</v>
      </c>
      <c r="E9" s="7"/>
      <c r="F9" s="19"/>
      <c r="G9" s="7"/>
      <c r="H9" s="19"/>
      <c r="I9" s="7"/>
      <c r="J9" s="71"/>
      <c r="K9" s="76"/>
      <c r="L9" s="76"/>
      <c r="M9" s="74"/>
      <c r="N9" s="19"/>
      <c r="O9" s="7"/>
      <c r="P9" s="19"/>
      <c r="Q9" s="32"/>
      <c r="R9" s="32"/>
    </row>
    <row r="10" spans="1:18" ht="22.5" customHeight="1" thickBot="1">
      <c r="A10" s="138"/>
      <c r="B10" s="138"/>
      <c r="C10" s="2">
        <v>5</v>
      </c>
      <c r="D10" s="4" t="s">
        <v>9</v>
      </c>
      <c r="E10" s="7"/>
      <c r="F10" s="19"/>
      <c r="G10" s="7"/>
      <c r="H10" s="19"/>
      <c r="I10" s="7"/>
      <c r="J10" s="71"/>
      <c r="K10" s="76"/>
      <c r="L10" s="76"/>
      <c r="M10" s="74"/>
      <c r="N10" s="19"/>
      <c r="O10" s="7"/>
      <c r="P10" s="19"/>
      <c r="Q10" s="32"/>
      <c r="R10" s="32"/>
    </row>
    <row r="11" spans="1:18" ht="32.25" customHeight="1" thickBot="1">
      <c r="A11" s="138"/>
      <c r="B11" s="138"/>
      <c r="C11" s="2">
        <v>6</v>
      </c>
      <c r="D11" s="4" t="s">
        <v>20</v>
      </c>
      <c r="E11" s="7"/>
      <c r="F11" s="19"/>
      <c r="G11" s="7"/>
      <c r="H11" s="19"/>
      <c r="I11" s="7"/>
      <c r="J11" s="71"/>
      <c r="K11" s="76"/>
      <c r="L11" s="76"/>
      <c r="M11" s="74"/>
      <c r="N11" s="19"/>
      <c r="O11" s="7"/>
      <c r="P11" s="19"/>
      <c r="Q11" s="32"/>
      <c r="R11" s="32"/>
    </row>
    <row r="12" spans="1:18" ht="21.95" customHeight="1" thickBot="1">
      <c r="A12" s="138"/>
      <c r="B12" s="138"/>
      <c r="C12" s="91">
        <v>7</v>
      </c>
      <c r="D12" s="4" t="s">
        <v>33</v>
      </c>
      <c r="E12" s="7"/>
      <c r="F12" s="19"/>
      <c r="G12" s="7"/>
      <c r="H12" s="19"/>
      <c r="I12" s="7"/>
      <c r="J12" s="71"/>
      <c r="K12" s="76"/>
      <c r="L12" s="76"/>
      <c r="M12" s="74"/>
      <c r="N12" s="19"/>
      <c r="O12" s="7"/>
      <c r="P12" s="19"/>
      <c r="Q12" s="32"/>
      <c r="R12" s="32"/>
    </row>
    <row r="13" spans="1:18" ht="21.95" customHeight="1" thickBot="1">
      <c r="A13" s="138"/>
      <c r="B13" s="138"/>
      <c r="C13" s="2">
        <v>8</v>
      </c>
      <c r="D13" s="4" t="s">
        <v>51</v>
      </c>
      <c r="E13" s="7"/>
      <c r="F13" s="19"/>
      <c r="G13" s="7"/>
      <c r="H13" s="19"/>
      <c r="I13" s="7"/>
      <c r="J13" s="71"/>
      <c r="K13" s="76"/>
      <c r="L13" s="76"/>
      <c r="M13" s="74"/>
      <c r="N13" s="19"/>
      <c r="O13" s="7"/>
      <c r="P13" s="19"/>
      <c r="Q13" s="32"/>
      <c r="R13" s="32"/>
    </row>
    <row r="14" spans="1:18" ht="29.25" customHeight="1" thickBot="1">
      <c r="A14" s="138"/>
      <c r="B14" s="138"/>
      <c r="C14" s="2">
        <v>9</v>
      </c>
      <c r="D14" s="66" t="s">
        <v>95</v>
      </c>
      <c r="E14" s="7"/>
      <c r="F14" s="19"/>
      <c r="G14" s="7"/>
      <c r="H14" s="19"/>
      <c r="I14" s="7"/>
      <c r="J14" s="71"/>
      <c r="K14" s="76"/>
      <c r="L14" s="76"/>
      <c r="M14" s="74"/>
      <c r="N14" s="19"/>
      <c r="O14" s="7"/>
      <c r="P14" s="19"/>
      <c r="Q14" s="32"/>
      <c r="R14" s="32"/>
    </row>
    <row r="15" spans="1:18" ht="25.5" customHeight="1" thickBot="1">
      <c r="A15" s="138"/>
      <c r="B15" s="138"/>
      <c r="C15" s="92">
        <v>10</v>
      </c>
      <c r="D15" s="10" t="s">
        <v>47</v>
      </c>
      <c r="E15" s="7"/>
      <c r="F15" s="19"/>
      <c r="G15" s="7"/>
      <c r="H15" s="19"/>
      <c r="I15" s="7"/>
      <c r="J15" s="71"/>
      <c r="K15" s="76"/>
      <c r="L15" s="76"/>
      <c r="M15" s="74"/>
      <c r="N15" s="19"/>
      <c r="O15" s="7"/>
      <c r="P15" s="19"/>
      <c r="Q15" s="32"/>
      <c r="R15" s="32"/>
    </row>
    <row r="16" spans="1:18" ht="14.25" customHeight="1">
      <c r="A16" s="127" t="s">
        <v>69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</row>
    <row r="17" spans="1:18" ht="15" customHeight="1">
      <c r="A17" s="127" t="s">
        <v>38</v>
      </c>
      <c r="B17" s="127"/>
      <c r="C17" s="127"/>
      <c r="D17" s="8"/>
      <c r="E17" s="128" t="s">
        <v>30</v>
      </c>
      <c r="F17" s="128"/>
      <c r="G17" s="128"/>
      <c r="H17" s="128"/>
      <c r="I17" s="128"/>
      <c r="J17" s="128"/>
      <c r="K17" s="128"/>
      <c r="L17" s="128"/>
      <c r="M17" s="128"/>
      <c r="N17" s="128" t="s">
        <v>34</v>
      </c>
      <c r="O17" s="128"/>
      <c r="P17" s="128"/>
    </row>
    <row r="18" spans="1:18" ht="23.25" customHeight="1" thickBot="1">
      <c r="A18" s="99" t="s">
        <v>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 t="s">
        <v>19</v>
      </c>
      <c r="O18" s="99"/>
      <c r="P18" s="99"/>
    </row>
    <row r="19" spans="1:18" ht="18.75" customHeight="1" thickBot="1">
      <c r="A19" s="100" t="s">
        <v>0</v>
      </c>
      <c r="B19" s="100" t="s">
        <v>16</v>
      </c>
      <c r="C19" s="102" t="s">
        <v>1</v>
      </c>
      <c r="D19" s="102" t="s">
        <v>2</v>
      </c>
      <c r="E19" s="103" t="s">
        <v>64</v>
      </c>
      <c r="F19" s="103"/>
      <c r="G19" s="103" t="s">
        <v>65</v>
      </c>
      <c r="H19" s="103"/>
      <c r="I19" s="103" t="s">
        <v>66</v>
      </c>
      <c r="J19" s="103"/>
      <c r="K19" s="132" t="s">
        <v>103</v>
      </c>
      <c r="L19" s="133"/>
      <c r="M19" s="104" t="s">
        <v>67</v>
      </c>
      <c r="N19" s="104"/>
      <c r="O19" s="104" t="s">
        <v>68</v>
      </c>
      <c r="P19" s="104"/>
      <c r="Q19" s="97" t="s">
        <v>55</v>
      </c>
      <c r="R19" s="97"/>
    </row>
    <row r="20" spans="1:18" ht="15" customHeight="1" thickBot="1">
      <c r="A20" s="100"/>
      <c r="B20" s="100"/>
      <c r="C20" s="102"/>
      <c r="D20" s="102"/>
      <c r="E20" s="17" t="s">
        <v>17</v>
      </c>
      <c r="F20" s="18" t="s">
        <v>18</v>
      </c>
      <c r="G20" s="17" t="s">
        <v>17</v>
      </c>
      <c r="H20" s="18" t="s">
        <v>18</v>
      </c>
      <c r="I20" s="17" t="s">
        <v>17</v>
      </c>
      <c r="J20" s="62" t="s">
        <v>18</v>
      </c>
      <c r="K20" s="17" t="s">
        <v>17</v>
      </c>
      <c r="L20" s="62" t="s">
        <v>18</v>
      </c>
      <c r="M20" s="77" t="s">
        <v>17</v>
      </c>
      <c r="N20" s="18" t="s">
        <v>18</v>
      </c>
      <c r="O20" s="17" t="s">
        <v>17</v>
      </c>
      <c r="P20" s="18" t="s">
        <v>18</v>
      </c>
      <c r="Q20" s="63" t="s">
        <v>17</v>
      </c>
      <c r="R20" s="63" t="s">
        <v>18</v>
      </c>
    </row>
    <row r="21" spans="1:18" ht="15" customHeight="1" thickBot="1">
      <c r="A21" s="139" t="s">
        <v>12</v>
      </c>
      <c r="B21" s="139" t="s">
        <v>13</v>
      </c>
      <c r="C21" s="58">
        <v>11</v>
      </c>
      <c r="D21" s="59" t="s">
        <v>72</v>
      </c>
      <c r="E21" s="17"/>
      <c r="F21" s="18"/>
      <c r="G21" s="17"/>
      <c r="H21" s="18"/>
      <c r="I21" s="17"/>
      <c r="J21" s="62"/>
      <c r="K21" s="48"/>
      <c r="L21" s="48"/>
      <c r="M21" s="77"/>
      <c r="N21" s="18"/>
      <c r="O21" s="17"/>
      <c r="P21" s="62"/>
      <c r="Q21" s="31"/>
      <c r="R21" s="31"/>
    </row>
    <row r="22" spans="1:18" ht="15" customHeight="1" thickBot="1">
      <c r="A22" s="143"/>
      <c r="B22" s="143"/>
      <c r="C22" s="58">
        <v>12</v>
      </c>
      <c r="D22" s="61" t="s">
        <v>80</v>
      </c>
      <c r="E22" s="17"/>
      <c r="F22" s="18"/>
      <c r="G22" s="17"/>
      <c r="H22" s="18"/>
      <c r="I22" s="17"/>
      <c r="J22" s="62"/>
      <c r="K22" s="48"/>
      <c r="L22" s="48"/>
      <c r="M22" s="77"/>
      <c r="N22" s="18"/>
      <c r="O22" s="17"/>
      <c r="P22" s="62"/>
      <c r="Q22" s="31"/>
      <c r="R22" s="31"/>
    </row>
    <row r="23" spans="1:18" ht="24" customHeight="1" thickBot="1">
      <c r="A23" s="143"/>
      <c r="B23" s="143"/>
      <c r="C23" s="92">
        <v>13</v>
      </c>
      <c r="D23" s="10" t="s">
        <v>28</v>
      </c>
      <c r="E23" s="20"/>
      <c r="F23" s="21"/>
      <c r="G23" s="20"/>
      <c r="H23" s="21"/>
      <c r="I23" s="20"/>
      <c r="J23" s="70"/>
      <c r="K23" s="75"/>
      <c r="L23" s="75"/>
      <c r="M23" s="73"/>
      <c r="N23" s="21"/>
      <c r="O23" s="20"/>
      <c r="P23" s="21"/>
      <c r="Q23" s="31"/>
      <c r="R23" s="31"/>
    </row>
    <row r="24" spans="1:18" ht="24" customHeight="1" thickBot="1">
      <c r="A24" s="143"/>
      <c r="B24" s="143"/>
      <c r="C24" s="92">
        <v>14</v>
      </c>
      <c r="D24" s="6" t="s">
        <v>22</v>
      </c>
      <c r="E24" s="7"/>
      <c r="F24" s="19"/>
      <c r="G24" s="7"/>
      <c r="H24" s="19"/>
      <c r="I24" s="7"/>
      <c r="J24" s="71"/>
      <c r="K24" s="76"/>
      <c r="L24" s="76"/>
      <c r="M24" s="74"/>
      <c r="N24" s="19"/>
      <c r="O24" s="7"/>
      <c r="P24" s="19"/>
      <c r="Q24" s="32"/>
      <c r="R24" s="32"/>
    </row>
    <row r="25" spans="1:18" ht="24" customHeight="1" thickBot="1">
      <c r="A25" s="143"/>
      <c r="B25" s="143"/>
      <c r="C25" s="92">
        <v>15</v>
      </c>
      <c r="D25" s="10" t="s">
        <v>45</v>
      </c>
      <c r="E25" s="7"/>
      <c r="F25" s="19"/>
      <c r="G25" s="7"/>
      <c r="H25" s="19"/>
      <c r="I25" s="7"/>
      <c r="J25" s="71"/>
      <c r="K25" s="76"/>
      <c r="L25" s="76"/>
      <c r="M25" s="74"/>
      <c r="N25" s="19"/>
      <c r="O25" s="7"/>
      <c r="P25" s="19"/>
      <c r="Q25" s="32"/>
      <c r="R25" s="32"/>
    </row>
    <row r="26" spans="1:18" ht="24" customHeight="1" thickBot="1">
      <c r="A26" s="143"/>
      <c r="B26" s="143"/>
      <c r="C26" s="92">
        <v>16</v>
      </c>
      <c r="D26" s="10" t="s">
        <v>52</v>
      </c>
      <c r="E26" s="7"/>
      <c r="F26" s="19"/>
      <c r="G26" s="7"/>
      <c r="H26" s="19"/>
      <c r="I26" s="7"/>
      <c r="J26" s="71"/>
      <c r="K26" s="76"/>
      <c r="L26" s="76"/>
      <c r="M26" s="74"/>
      <c r="N26" s="19"/>
      <c r="O26" s="7"/>
      <c r="P26" s="19"/>
      <c r="Q26" s="32"/>
      <c r="R26" s="32"/>
    </row>
    <row r="27" spans="1:18" ht="24" customHeight="1" thickBot="1">
      <c r="A27" s="143"/>
      <c r="B27" s="143"/>
      <c r="C27" s="92">
        <v>17</v>
      </c>
      <c r="D27" s="10" t="s">
        <v>29</v>
      </c>
      <c r="E27" s="7"/>
      <c r="F27" s="19"/>
      <c r="G27" s="7"/>
      <c r="H27" s="19"/>
      <c r="I27" s="7"/>
      <c r="J27" s="71"/>
      <c r="K27" s="76"/>
      <c r="L27" s="76"/>
      <c r="M27" s="74"/>
      <c r="N27" s="19"/>
      <c r="O27" s="7"/>
      <c r="P27" s="19"/>
      <c r="Q27" s="32"/>
      <c r="R27" s="32"/>
    </row>
    <row r="28" spans="1:18" ht="24" customHeight="1" thickBot="1">
      <c r="A28" s="143"/>
      <c r="B28" s="143"/>
      <c r="C28" s="92">
        <v>18</v>
      </c>
      <c r="D28" s="6" t="s">
        <v>26</v>
      </c>
      <c r="E28" s="7"/>
      <c r="F28" s="19"/>
      <c r="G28" s="7"/>
      <c r="H28" s="19"/>
      <c r="I28" s="7"/>
      <c r="J28" s="71"/>
      <c r="K28" s="76"/>
      <c r="L28" s="76"/>
      <c r="M28" s="74"/>
      <c r="N28" s="19"/>
      <c r="O28" s="7"/>
      <c r="P28" s="19"/>
      <c r="Q28" s="32"/>
      <c r="R28" s="32"/>
    </row>
    <row r="29" spans="1:18" ht="24" customHeight="1" thickBot="1">
      <c r="A29" s="143"/>
      <c r="B29" s="143"/>
      <c r="C29" s="92">
        <v>19</v>
      </c>
      <c r="D29" s="6" t="s">
        <v>27</v>
      </c>
      <c r="E29" s="7"/>
      <c r="F29" s="19"/>
      <c r="G29" s="7"/>
      <c r="H29" s="19"/>
      <c r="I29" s="7"/>
      <c r="J29" s="71"/>
      <c r="K29" s="76"/>
      <c r="L29" s="76"/>
      <c r="M29" s="74"/>
      <c r="N29" s="19"/>
      <c r="O29" s="7"/>
      <c r="P29" s="19"/>
      <c r="Q29" s="32"/>
      <c r="R29" s="32"/>
    </row>
    <row r="30" spans="1:18" ht="24" customHeight="1" thickBot="1">
      <c r="A30" s="143"/>
      <c r="B30" s="143"/>
      <c r="C30" s="92">
        <v>20</v>
      </c>
      <c r="D30" s="4" t="s">
        <v>48</v>
      </c>
      <c r="E30" s="7"/>
      <c r="F30" s="19"/>
      <c r="G30" s="7"/>
      <c r="H30" s="19"/>
      <c r="I30" s="7"/>
      <c r="J30" s="71"/>
      <c r="K30" s="76"/>
      <c r="L30" s="76"/>
      <c r="M30" s="74"/>
      <c r="N30" s="19"/>
      <c r="O30" s="7"/>
      <c r="P30" s="19"/>
      <c r="Q30" s="32"/>
      <c r="R30" s="32"/>
    </row>
    <row r="31" spans="1:18" ht="24" customHeight="1" thickBot="1">
      <c r="A31" s="143"/>
      <c r="B31" s="143"/>
      <c r="C31" s="92">
        <v>21</v>
      </c>
      <c r="D31" s="14" t="s">
        <v>25</v>
      </c>
      <c r="E31" s="7"/>
      <c r="F31" s="19"/>
      <c r="G31" s="7"/>
      <c r="H31" s="19"/>
      <c r="I31" s="7"/>
      <c r="J31" s="71"/>
      <c r="K31" s="76"/>
      <c r="L31" s="76"/>
      <c r="M31" s="74"/>
      <c r="N31" s="19"/>
      <c r="O31" s="7"/>
      <c r="P31" s="19"/>
      <c r="Q31" s="32"/>
      <c r="R31" s="32"/>
    </row>
    <row r="32" spans="1:18" ht="24" customHeight="1" thickBot="1">
      <c r="A32" s="143"/>
      <c r="B32" s="143"/>
      <c r="C32" s="92">
        <v>22</v>
      </c>
      <c r="D32" s="6" t="s">
        <v>40</v>
      </c>
      <c r="E32" s="7"/>
      <c r="F32" s="19"/>
      <c r="G32" s="7"/>
      <c r="H32" s="19"/>
      <c r="I32" s="7"/>
      <c r="J32" s="71"/>
      <c r="K32" s="76"/>
      <c r="L32" s="76"/>
      <c r="M32" s="74"/>
      <c r="N32" s="19"/>
      <c r="O32" s="7"/>
      <c r="P32" s="19"/>
      <c r="Q32" s="32"/>
      <c r="R32" s="32"/>
    </row>
    <row r="33" spans="1:18" ht="24" customHeight="1" thickBot="1">
      <c r="A33" s="143"/>
      <c r="B33" s="143"/>
      <c r="C33" s="92">
        <v>23</v>
      </c>
      <c r="D33" s="6" t="s">
        <v>21</v>
      </c>
      <c r="E33" s="7"/>
      <c r="F33" s="19"/>
      <c r="G33" s="7"/>
      <c r="H33" s="19"/>
      <c r="I33" s="7"/>
      <c r="J33" s="71"/>
      <c r="K33" s="76"/>
      <c r="L33" s="76"/>
      <c r="M33" s="74"/>
      <c r="N33" s="19"/>
      <c r="O33" s="7"/>
      <c r="P33" s="19"/>
      <c r="Q33" s="32"/>
      <c r="R33" s="32"/>
    </row>
    <row r="34" spans="1:18" ht="24" customHeight="1" thickBot="1">
      <c r="A34" s="143"/>
      <c r="B34" s="143"/>
      <c r="C34" s="92">
        <v>24</v>
      </c>
      <c r="D34" s="6" t="s">
        <v>41</v>
      </c>
      <c r="E34" s="7"/>
      <c r="F34" s="19"/>
      <c r="G34" s="7"/>
      <c r="H34" s="19"/>
      <c r="I34" s="7"/>
      <c r="J34" s="71"/>
      <c r="K34" s="76"/>
      <c r="L34" s="76"/>
      <c r="M34" s="74"/>
      <c r="N34" s="19"/>
      <c r="O34" s="7"/>
      <c r="P34" s="19"/>
      <c r="Q34" s="32"/>
      <c r="R34" s="32"/>
    </row>
    <row r="35" spans="1:18" ht="29.25" customHeight="1" thickBot="1">
      <c r="A35" s="143"/>
      <c r="B35" s="143"/>
      <c r="C35" s="92">
        <v>25</v>
      </c>
      <c r="D35" s="66" t="s">
        <v>82</v>
      </c>
      <c r="E35" s="7"/>
      <c r="F35" s="19"/>
      <c r="G35" s="7"/>
      <c r="H35" s="19"/>
      <c r="I35" s="7"/>
      <c r="J35" s="71"/>
      <c r="K35" s="76"/>
      <c r="L35" s="76"/>
      <c r="M35" s="74"/>
      <c r="N35" s="19"/>
      <c r="O35" s="7"/>
      <c r="P35" s="19"/>
      <c r="Q35" s="32"/>
      <c r="R35" s="32"/>
    </row>
    <row r="36" spans="1:18" ht="31.5" customHeight="1" thickBot="1">
      <c r="A36" s="143"/>
      <c r="B36" s="143"/>
      <c r="C36" s="92">
        <v>26</v>
      </c>
      <c r="D36" s="66" t="s">
        <v>83</v>
      </c>
      <c r="E36" s="7"/>
      <c r="F36" s="19"/>
      <c r="G36" s="7"/>
      <c r="H36" s="19"/>
      <c r="I36" s="7"/>
      <c r="J36" s="71"/>
      <c r="K36" s="76"/>
      <c r="L36" s="76"/>
      <c r="M36" s="74"/>
      <c r="N36" s="19"/>
      <c r="O36" s="7"/>
      <c r="P36" s="19"/>
      <c r="Q36" s="32"/>
      <c r="R36" s="32"/>
    </row>
    <row r="37" spans="1:18" ht="16.5" customHeight="1">
      <c r="A37" s="127" t="s">
        <v>63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</row>
    <row r="38" spans="1:18" ht="18" customHeight="1">
      <c r="A38" s="127" t="s">
        <v>38</v>
      </c>
      <c r="B38" s="127"/>
      <c r="C38" s="127"/>
      <c r="D38" s="8"/>
      <c r="E38" s="128" t="s">
        <v>30</v>
      </c>
      <c r="F38" s="128"/>
      <c r="G38" s="128"/>
      <c r="H38" s="128"/>
      <c r="I38" s="128"/>
      <c r="J38" s="128"/>
      <c r="K38" s="128"/>
      <c r="L38" s="128"/>
      <c r="M38" s="128"/>
      <c r="N38" s="128" t="s">
        <v>34</v>
      </c>
      <c r="O38" s="128"/>
      <c r="P38" s="128"/>
    </row>
    <row r="39" spans="1:18" ht="14.25" customHeight="1" thickBot="1">
      <c r="A39" s="99" t="s">
        <v>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 t="s">
        <v>19</v>
      </c>
      <c r="O39" s="99"/>
      <c r="P39" s="99"/>
    </row>
    <row r="40" spans="1:18" ht="18.75" customHeight="1" thickBot="1">
      <c r="A40" s="100" t="s">
        <v>0</v>
      </c>
      <c r="B40" s="100" t="s">
        <v>16</v>
      </c>
      <c r="C40" s="102" t="s">
        <v>1</v>
      </c>
      <c r="D40" s="102" t="s">
        <v>2</v>
      </c>
      <c r="E40" s="103" t="s">
        <v>64</v>
      </c>
      <c r="F40" s="103"/>
      <c r="G40" s="103" t="s">
        <v>65</v>
      </c>
      <c r="H40" s="103"/>
      <c r="I40" s="103" t="s">
        <v>66</v>
      </c>
      <c r="J40" s="103"/>
      <c r="K40" s="132" t="s">
        <v>103</v>
      </c>
      <c r="L40" s="133"/>
      <c r="M40" s="104" t="s">
        <v>67</v>
      </c>
      <c r="N40" s="104"/>
      <c r="O40" s="104" t="s">
        <v>68</v>
      </c>
      <c r="P40" s="104"/>
      <c r="Q40" s="97" t="s">
        <v>55</v>
      </c>
      <c r="R40" s="97"/>
    </row>
    <row r="41" spans="1:18" ht="21" customHeight="1" thickBot="1">
      <c r="A41" s="100"/>
      <c r="B41" s="100"/>
      <c r="C41" s="102"/>
      <c r="D41" s="102"/>
      <c r="E41" s="17" t="s">
        <v>17</v>
      </c>
      <c r="F41" s="18" t="s">
        <v>18</v>
      </c>
      <c r="G41" s="17" t="s">
        <v>17</v>
      </c>
      <c r="H41" s="18" t="s">
        <v>18</v>
      </c>
      <c r="I41" s="17" t="s">
        <v>17</v>
      </c>
      <c r="J41" s="62" t="s">
        <v>18</v>
      </c>
      <c r="K41" s="17" t="s">
        <v>17</v>
      </c>
      <c r="L41" s="62" t="s">
        <v>18</v>
      </c>
      <c r="M41" s="77" t="s">
        <v>17</v>
      </c>
      <c r="N41" s="18" t="s">
        <v>18</v>
      </c>
      <c r="O41" s="17" t="s">
        <v>17</v>
      </c>
      <c r="P41" s="18" t="s">
        <v>18</v>
      </c>
      <c r="Q41" s="30" t="s">
        <v>17</v>
      </c>
      <c r="R41" s="30" t="s">
        <v>18</v>
      </c>
    </row>
    <row r="42" spans="1:18" ht="27" customHeight="1" thickBot="1">
      <c r="A42" s="137" t="s">
        <v>12</v>
      </c>
      <c r="B42" s="138" t="s">
        <v>14</v>
      </c>
      <c r="C42" s="3">
        <v>27</v>
      </c>
      <c r="D42" s="5" t="s">
        <v>35</v>
      </c>
      <c r="E42" s="26"/>
      <c r="F42" s="27"/>
      <c r="G42" s="26"/>
      <c r="H42" s="27"/>
      <c r="I42" s="26"/>
      <c r="J42" s="78"/>
      <c r="K42" s="75"/>
      <c r="L42" s="75"/>
      <c r="M42" s="79"/>
      <c r="N42" s="27"/>
      <c r="O42" s="26"/>
      <c r="P42" s="27"/>
      <c r="Q42" s="31"/>
      <c r="R42" s="31"/>
    </row>
    <row r="43" spans="1:18" ht="27" customHeight="1" thickBot="1">
      <c r="A43" s="137"/>
      <c r="B43" s="138"/>
      <c r="C43" s="2">
        <v>28</v>
      </c>
      <c r="D43" s="61" t="s">
        <v>74</v>
      </c>
      <c r="E43" s="7"/>
      <c r="F43" s="19"/>
      <c r="G43" s="7"/>
      <c r="H43" s="19"/>
      <c r="I43" s="7"/>
      <c r="J43" s="71"/>
      <c r="K43" s="76"/>
      <c r="L43" s="76"/>
      <c r="M43" s="74"/>
      <c r="N43" s="19"/>
      <c r="O43" s="7"/>
      <c r="P43" s="19"/>
      <c r="Q43" s="32"/>
      <c r="R43" s="32"/>
    </row>
    <row r="44" spans="1:18" ht="27" customHeight="1" thickBot="1">
      <c r="A44" s="33"/>
      <c r="B44" s="34"/>
      <c r="C44" s="35"/>
      <c r="D44" s="36" t="s">
        <v>56</v>
      </c>
      <c r="E44" s="37">
        <f>SUM(E6:E15,E23:E36,E42:E43)</f>
        <v>0</v>
      </c>
      <c r="F44" s="37">
        <f ca="1">F44</f>
        <v>0</v>
      </c>
      <c r="G44" s="37">
        <f>SUM(G6:G15,G23:G36,G42:G43)</f>
        <v>0</v>
      </c>
      <c r="H44" s="37">
        <f>SUM(H6:H15,H23:H36,H42:H43)</f>
        <v>0</v>
      </c>
      <c r="I44" s="37">
        <f>SUM(I6:I15,I23:I36,I42:I43)</f>
        <v>0</v>
      </c>
      <c r="J44" s="37">
        <f>SUM(J6:J15,J23:J36,J42:J43)</f>
        <v>0</v>
      </c>
      <c r="K44" s="80"/>
      <c r="L44" s="80"/>
      <c r="M44" s="37">
        <f>SUM(M6:M15,M23:M36,M42:M43)</f>
        <v>0</v>
      </c>
      <c r="N44" s="37">
        <f>SUM(N6:N15,N23:N36,N42:N43)</f>
        <v>0</v>
      </c>
      <c r="O44" s="37">
        <f>SUM(O6:O15,O23:O36,O42:O43)</f>
        <v>0</v>
      </c>
      <c r="P44" s="37">
        <f>SUM(P6:P15,P23:P36,P42:P43)</f>
        <v>0</v>
      </c>
      <c r="Q44" s="38"/>
      <c r="R44" s="38"/>
    </row>
    <row r="45" spans="1:18" ht="27" customHeight="1" thickBot="1">
      <c r="A45" s="33"/>
      <c r="B45" s="34"/>
      <c r="C45" s="35"/>
      <c r="D45" s="36" t="s">
        <v>57</v>
      </c>
      <c r="E45" s="39">
        <f>E44/49*100</f>
        <v>0</v>
      </c>
      <c r="F45" s="39">
        <f ca="1">F44/49*100</f>
        <v>0</v>
      </c>
      <c r="G45" s="39">
        <f t="shared" ref="G45:P45" si="0">G44/49*100</f>
        <v>0</v>
      </c>
      <c r="H45" s="39">
        <f t="shared" si="0"/>
        <v>0</v>
      </c>
      <c r="I45" s="39">
        <f t="shared" si="0"/>
        <v>0</v>
      </c>
      <c r="J45" s="39">
        <f t="shared" si="0"/>
        <v>0</v>
      </c>
      <c r="K45" s="39"/>
      <c r="L45" s="39"/>
      <c r="M45" s="39">
        <f t="shared" si="0"/>
        <v>0</v>
      </c>
      <c r="N45" s="39">
        <f t="shared" si="0"/>
        <v>0</v>
      </c>
      <c r="O45" s="39">
        <f t="shared" si="0"/>
        <v>0</v>
      </c>
      <c r="P45" s="39">
        <f t="shared" si="0"/>
        <v>0</v>
      </c>
      <c r="Q45" s="40"/>
      <c r="R45" s="40"/>
    </row>
    <row r="46" spans="1:18" ht="14.25" customHeight="1">
      <c r="A46" s="127" t="s">
        <v>63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</row>
    <row r="47" spans="1:18" ht="13.5" customHeight="1">
      <c r="A47" s="127" t="s">
        <v>38</v>
      </c>
      <c r="B47" s="127"/>
      <c r="C47" s="127"/>
      <c r="D47" s="8"/>
      <c r="E47" s="128" t="s">
        <v>30</v>
      </c>
      <c r="F47" s="128"/>
      <c r="G47" s="128"/>
      <c r="H47" s="128"/>
      <c r="I47" s="128"/>
      <c r="J47" s="128"/>
      <c r="K47" s="128"/>
      <c r="L47" s="128"/>
      <c r="M47" s="128"/>
      <c r="N47" s="128" t="s">
        <v>34</v>
      </c>
      <c r="O47" s="128"/>
      <c r="P47" s="128"/>
    </row>
    <row r="48" spans="1:18" ht="24" customHeight="1" thickBot="1">
      <c r="A48" s="99" t="s">
        <v>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 t="s">
        <v>19</v>
      </c>
      <c r="O48" s="99"/>
      <c r="P48" s="99"/>
    </row>
    <row r="49" spans="1:18" ht="18" customHeight="1" thickBot="1">
      <c r="A49" s="100" t="s">
        <v>0</v>
      </c>
      <c r="B49" s="100" t="s">
        <v>16</v>
      </c>
      <c r="C49" s="102" t="s">
        <v>1</v>
      </c>
      <c r="D49" s="102" t="s">
        <v>2</v>
      </c>
      <c r="E49" s="103" t="s">
        <v>64</v>
      </c>
      <c r="F49" s="103"/>
      <c r="G49" s="103" t="s">
        <v>65</v>
      </c>
      <c r="H49" s="103"/>
      <c r="I49" s="103" t="s">
        <v>66</v>
      </c>
      <c r="J49" s="103"/>
      <c r="K49" s="132" t="s">
        <v>103</v>
      </c>
      <c r="L49" s="133"/>
      <c r="M49" s="104" t="s">
        <v>67</v>
      </c>
      <c r="N49" s="104"/>
      <c r="O49" s="104" t="s">
        <v>68</v>
      </c>
      <c r="P49" s="104"/>
      <c r="Q49" s="97" t="s">
        <v>55</v>
      </c>
      <c r="R49" s="97"/>
    </row>
    <row r="50" spans="1:18" ht="17.25" customHeight="1" thickBot="1">
      <c r="A50" s="101"/>
      <c r="B50" s="100"/>
      <c r="C50" s="102"/>
      <c r="D50" s="102"/>
      <c r="E50" s="17" t="s">
        <v>17</v>
      </c>
      <c r="F50" s="18" t="s">
        <v>18</v>
      </c>
      <c r="G50" s="17" t="s">
        <v>17</v>
      </c>
      <c r="H50" s="18" t="s">
        <v>18</v>
      </c>
      <c r="I50" s="17" t="s">
        <v>17</v>
      </c>
      <c r="J50" s="62" t="s">
        <v>18</v>
      </c>
      <c r="K50" s="48" t="s">
        <v>17</v>
      </c>
      <c r="L50" s="48" t="s">
        <v>18</v>
      </c>
      <c r="M50" s="77" t="s">
        <v>17</v>
      </c>
      <c r="N50" s="18" t="s">
        <v>18</v>
      </c>
      <c r="O50" s="17" t="s">
        <v>17</v>
      </c>
      <c r="P50" s="18" t="s">
        <v>18</v>
      </c>
      <c r="Q50" s="30" t="s">
        <v>17</v>
      </c>
      <c r="R50" s="30" t="s">
        <v>18</v>
      </c>
    </row>
    <row r="51" spans="1:18" ht="17.25" customHeight="1" thickBot="1">
      <c r="A51" s="144"/>
      <c r="B51" s="145"/>
      <c r="C51" s="146">
        <v>29</v>
      </c>
      <c r="D51" s="146" t="s">
        <v>116</v>
      </c>
      <c r="E51" s="147"/>
      <c r="F51" s="148"/>
      <c r="G51" s="147"/>
      <c r="H51" s="148"/>
      <c r="I51" s="147"/>
      <c r="J51" s="149"/>
      <c r="K51" s="48"/>
      <c r="L51" s="48"/>
      <c r="M51" s="150"/>
      <c r="N51" s="148"/>
      <c r="O51" s="147"/>
      <c r="P51" s="148"/>
      <c r="Q51" s="151"/>
      <c r="R51" s="151"/>
    </row>
    <row r="52" spans="1:18" ht="18" customHeight="1" thickBot="1">
      <c r="A52" s="98" t="s">
        <v>3</v>
      </c>
      <c r="B52" s="134" t="s">
        <v>5</v>
      </c>
      <c r="C52" s="3">
        <v>30</v>
      </c>
      <c r="D52" s="5" t="s">
        <v>70</v>
      </c>
      <c r="E52" s="26"/>
      <c r="F52" s="27"/>
      <c r="G52" s="26"/>
      <c r="H52" s="27"/>
      <c r="I52" s="26"/>
      <c r="J52" s="78"/>
      <c r="K52" s="75"/>
      <c r="L52" s="75"/>
      <c r="M52" s="79"/>
      <c r="N52" s="27"/>
      <c r="O52" s="26"/>
      <c r="P52" s="27"/>
      <c r="Q52" s="31"/>
      <c r="R52" s="31"/>
    </row>
    <row r="53" spans="1:18" ht="18" customHeight="1" thickBot="1">
      <c r="A53" s="98"/>
      <c r="B53" s="135"/>
      <c r="C53" s="146">
        <v>31</v>
      </c>
      <c r="D53" s="4" t="s">
        <v>24</v>
      </c>
      <c r="E53" s="7"/>
      <c r="F53" s="19"/>
      <c r="G53" s="7"/>
      <c r="H53" s="19"/>
      <c r="I53" s="7"/>
      <c r="J53" s="71"/>
      <c r="K53" s="76"/>
      <c r="L53" s="76"/>
      <c r="M53" s="74"/>
      <c r="N53" s="19"/>
      <c r="O53" s="7"/>
      <c r="P53" s="19"/>
      <c r="Q53" s="32"/>
      <c r="R53" s="32"/>
    </row>
    <row r="54" spans="1:18" ht="30.75" customHeight="1" thickBot="1">
      <c r="A54" s="98"/>
      <c r="B54" s="135"/>
      <c r="C54" s="3">
        <v>32</v>
      </c>
      <c r="D54" s="4" t="s">
        <v>50</v>
      </c>
      <c r="E54" s="7"/>
      <c r="F54" s="19"/>
      <c r="G54" s="7"/>
      <c r="H54" s="19"/>
      <c r="I54" s="7"/>
      <c r="J54" s="71"/>
      <c r="K54" s="76"/>
      <c r="L54" s="76"/>
      <c r="M54" s="74"/>
      <c r="N54" s="19"/>
      <c r="O54" s="7"/>
      <c r="P54" s="19"/>
      <c r="Q54" s="32"/>
      <c r="R54" s="32"/>
    </row>
    <row r="55" spans="1:18" ht="18" customHeight="1" thickBot="1">
      <c r="A55" s="98"/>
      <c r="B55" s="135"/>
      <c r="C55" s="146">
        <v>33</v>
      </c>
      <c r="D55" s="15" t="s">
        <v>11</v>
      </c>
      <c r="E55" s="12"/>
      <c r="F55" s="25"/>
      <c r="G55" s="12"/>
      <c r="H55" s="25"/>
      <c r="I55" s="12"/>
      <c r="J55" s="81"/>
      <c r="K55" s="76"/>
      <c r="L55" s="76"/>
      <c r="M55" s="85"/>
      <c r="N55" s="25"/>
      <c r="O55" s="12"/>
      <c r="P55" s="25"/>
      <c r="Q55" s="32"/>
      <c r="R55" s="32"/>
    </row>
    <row r="56" spans="1:18" ht="47.25" customHeight="1" thickBot="1">
      <c r="A56" s="98"/>
      <c r="B56" s="136"/>
      <c r="C56" s="3">
        <v>34</v>
      </c>
      <c r="D56" s="60" t="s">
        <v>116</v>
      </c>
      <c r="E56" s="11"/>
      <c r="F56" s="24"/>
      <c r="G56" s="11"/>
      <c r="H56" s="24"/>
      <c r="I56" s="11"/>
      <c r="J56" s="82"/>
      <c r="K56" s="76"/>
      <c r="L56" s="76"/>
      <c r="M56" s="86"/>
      <c r="N56" s="24"/>
      <c r="O56" s="11"/>
      <c r="P56" s="24"/>
      <c r="Q56" s="32"/>
      <c r="R56" s="32"/>
    </row>
    <row r="57" spans="1:18" ht="27.75" customHeight="1" thickTop="1" thickBot="1">
      <c r="A57" s="98"/>
      <c r="B57" s="129" t="s">
        <v>44</v>
      </c>
      <c r="C57" s="146">
        <v>35</v>
      </c>
      <c r="D57" s="61" t="s">
        <v>75</v>
      </c>
      <c r="E57" s="13"/>
      <c r="F57" s="29"/>
      <c r="G57" s="13"/>
      <c r="H57" s="29"/>
      <c r="I57" s="13"/>
      <c r="J57" s="83"/>
      <c r="K57" s="76"/>
      <c r="L57" s="76"/>
      <c r="M57" s="87"/>
      <c r="N57" s="29"/>
      <c r="O57" s="13"/>
      <c r="P57" s="29"/>
      <c r="Q57" s="32"/>
      <c r="R57" s="32"/>
    </row>
    <row r="58" spans="1:18" ht="27.75" customHeight="1" thickBot="1">
      <c r="A58" s="98"/>
      <c r="B58" s="130"/>
      <c r="C58" s="3">
        <v>36</v>
      </c>
      <c r="D58" s="61" t="s">
        <v>79</v>
      </c>
      <c r="E58" s="11"/>
      <c r="F58" s="24"/>
      <c r="G58" s="11"/>
      <c r="H58" s="24"/>
      <c r="I58" s="11"/>
      <c r="J58" s="82"/>
      <c r="K58" s="76"/>
      <c r="L58" s="76"/>
      <c r="M58" s="86"/>
      <c r="N58" s="24"/>
      <c r="O58" s="11"/>
      <c r="P58" s="24"/>
      <c r="Q58" s="32"/>
      <c r="R58" s="32"/>
    </row>
    <row r="59" spans="1:18" ht="33" customHeight="1" thickBot="1">
      <c r="A59" s="98"/>
      <c r="B59" s="130"/>
      <c r="C59" s="146">
        <v>37</v>
      </c>
      <c r="D59" s="61" t="s">
        <v>76</v>
      </c>
      <c r="E59" s="7"/>
      <c r="F59" s="19"/>
      <c r="G59" s="7"/>
      <c r="H59" s="19"/>
      <c r="I59" s="7"/>
      <c r="J59" s="71"/>
      <c r="K59" s="76"/>
      <c r="L59" s="76"/>
      <c r="M59" s="74"/>
      <c r="N59" s="19"/>
      <c r="O59" s="7"/>
      <c r="P59" s="19"/>
      <c r="Q59" s="32"/>
      <c r="R59" s="32"/>
    </row>
    <row r="60" spans="1:18" ht="22.5" customHeight="1" thickBot="1">
      <c r="A60" s="98"/>
      <c r="B60" s="130"/>
      <c r="C60" s="3">
        <v>38</v>
      </c>
      <c r="D60" s="61" t="s">
        <v>77</v>
      </c>
      <c r="E60" s="7"/>
      <c r="F60" s="19"/>
      <c r="G60" s="7"/>
      <c r="H60" s="19"/>
      <c r="I60" s="7"/>
      <c r="J60" s="71"/>
      <c r="K60" s="76"/>
      <c r="L60" s="76"/>
      <c r="M60" s="74"/>
      <c r="N60" s="19"/>
      <c r="O60" s="7"/>
      <c r="P60" s="19"/>
      <c r="Q60" s="32"/>
      <c r="R60" s="32"/>
    </row>
    <row r="61" spans="1:18" ht="19.5" customHeight="1" thickBot="1">
      <c r="A61" s="98"/>
      <c r="B61" s="130"/>
      <c r="C61" s="146">
        <v>39</v>
      </c>
      <c r="D61" s="4" t="s">
        <v>71</v>
      </c>
      <c r="E61" s="7"/>
      <c r="F61" s="19"/>
      <c r="G61" s="7"/>
      <c r="H61" s="19"/>
      <c r="I61" s="7"/>
      <c r="J61" s="71"/>
      <c r="K61" s="76"/>
      <c r="L61" s="76"/>
      <c r="M61" s="74"/>
      <c r="N61" s="19"/>
      <c r="O61" s="7"/>
      <c r="P61" s="19"/>
      <c r="Q61" s="32"/>
      <c r="R61" s="32"/>
    </row>
    <row r="62" spans="1:18" ht="19.5" customHeight="1" thickBot="1">
      <c r="A62" s="98"/>
      <c r="B62" s="130"/>
      <c r="C62" s="3">
        <v>40</v>
      </c>
      <c r="D62" s="60" t="s">
        <v>81</v>
      </c>
      <c r="E62" s="64"/>
      <c r="F62" s="65"/>
      <c r="G62" s="64"/>
      <c r="H62" s="65"/>
      <c r="I62" s="64"/>
      <c r="J62" s="84"/>
      <c r="K62" s="76"/>
      <c r="L62" s="76"/>
      <c r="M62" s="88"/>
      <c r="N62" s="65"/>
      <c r="O62" s="64"/>
      <c r="P62" s="65"/>
      <c r="Q62" s="32"/>
      <c r="R62" s="32"/>
    </row>
    <row r="63" spans="1:18" ht="18" customHeight="1" thickBot="1">
      <c r="A63" s="98"/>
      <c r="B63" s="131"/>
      <c r="C63" s="146">
        <v>41</v>
      </c>
      <c r="D63" s="4" t="s">
        <v>42</v>
      </c>
      <c r="E63" s="12"/>
      <c r="F63" s="25"/>
      <c r="G63" s="12"/>
      <c r="H63" s="25"/>
      <c r="I63" s="12"/>
      <c r="J63" s="81"/>
      <c r="K63" s="76"/>
      <c r="L63" s="76"/>
      <c r="M63" s="85"/>
      <c r="N63" s="25"/>
      <c r="O63" s="12"/>
      <c r="P63" s="25"/>
      <c r="Q63" s="32"/>
      <c r="R63" s="32"/>
    </row>
    <row r="64" spans="1:18" ht="18" customHeight="1" thickTop="1" thickBot="1">
      <c r="A64" s="98"/>
      <c r="B64" s="41"/>
      <c r="C64" s="35"/>
      <c r="D64" s="36" t="s">
        <v>58</v>
      </c>
      <c r="E64" s="37">
        <f>SUM(E52:E63)</f>
        <v>0</v>
      </c>
      <c r="F64" s="37">
        <f t="shared" ref="F64:P64" si="1">SUM(F52:F63)</f>
        <v>0</v>
      </c>
      <c r="G64" s="37">
        <f t="shared" si="1"/>
        <v>0</v>
      </c>
      <c r="H64" s="37">
        <f t="shared" si="1"/>
        <v>0</v>
      </c>
      <c r="I64" s="37">
        <f t="shared" si="1"/>
        <v>0</v>
      </c>
      <c r="J64" s="37">
        <f t="shared" si="1"/>
        <v>0</v>
      </c>
      <c r="K64" s="80"/>
      <c r="L64" s="80"/>
      <c r="M64" s="37">
        <f t="shared" si="1"/>
        <v>0</v>
      </c>
      <c r="N64" s="37">
        <f t="shared" si="1"/>
        <v>0</v>
      </c>
      <c r="O64" s="37">
        <f t="shared" si="1"/>
        <v>0</v>
      </c>
      <c r="P64" s="37">
        <f t="shared" si="1"/>
        <v>0</v>
      </c>
      <c r="Q64" s="38"/>
      <c r="R64" s="38"/>
    </row>
    <row r="65" spans="1:559" ht="18" customHeight="1" thickBot="1">
      <c r="A65" s="98"/>
      <c r="B65" s="41"/>
      <c r="C65" s="35"/>
      <c r="D65" s="36" t="s">
        <v>57</v>
      </c>
      <c r="E65" s="37">
        <f>E64/21*100</f>
        <v>0</v>
      </c>
      <c r="F65" s="37">
        <f t="shared" ref="F65:P65" si="2">F64/21*100</f>
        <v>0</v>
      </c>
      <c r="G65" s="37">
        <f t="shared" si="2"/>
        <v>0</v>
      </c>
      <c r="H65" s="37">
        <f t="shared" si="2"/>
        <v>0</v>
      </c>
      <c r="I65" s="37">
        <f t="shared" si="2"/>
        <v>0</v>
      </c>
      <c r="J65" s="37">
        <f t="shared" si="2"/>
        <v>0</v>
      </c>
      <c r="K65" s="37"/>
      <c r="L65" s="37"/>
      <c r="M65" s="37">
        <f t="shared" si="2"/>
        <v>0</v>
      </c>
      <c r="N65" s="37">
        <f t="shared" si="2"/>
        <v>0</v>
      </c>
      <c r="O65" s="37">
        <f t="shared" si="2"/>
        <v>0</v>
      </c>
      <c r="P65" s="37">
        <f t="shared" si="2"/>
        <v>0</v>
      </c>
      <c r="Q65" s="40"/>
      <c r="R65" s="40"/>
    </row>
    <row r="66" spans="1:559" ht="21" customHeight="1">
      <c r="A66" s="127" t="s">
        <v>69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</row>
    <row r="67" spans="1:559" ht="21" customHeight="1">
      <c r="A67" s="127" t="s">
        <v>38</v>
      </c>
      <c r="B67" s="127"/>
      <c r="C67" s="127"/>
      <c r="D67" s="8"/>
      <c r="E67" s="128" t="s">
        <v>30</v>
      </c>
      <c r="F67" s="128"/>
      <c r="G67" s="128"/>
      <c r="H67" s="128"/>
      <c r="I67" s="128"/>
      <c r="J67" s="128"/>
      <c r="K67" s="128"/>
      <c r="L67" s="128"/>
      <c r="M67" s="128"/>
      <c r="N67" s="128" t="s">
        <v>34</v>
      </c>
      <c r="O67" s="128"/>
      <c r="P67" s="128"/>
    </row>
    <row r="68" spans="1:559" ht="20.25" customHeight="1" thickBot="1">
      <c r="A68" s="99" t="s">
        <v>6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 t="s">
        <v>19</v>
      </c>
      <c r="O68" s="99"/>
      <c r="P68" s="99"/>
    </row>
    <row r="69" spans="1:559" ht="19.5" customHeight="1" thickBot="1">
      <c r="A69" s="100" t="s">
        <v>0</v>
      </c>
      <c r="B69" s="100" t="s">
        <v>16</v>
      </c>
      <c r="C69" s="102" t="s">
        <v>1</v>
      </c>
      <c r="D69" s="102" t="s">
        <v>2</v>
      </c>
      <c r="E69" s="103" t="s">
        <v>64</v>
      </c>
      <c r="F69" s="103"/>
      <c r="G69" s="103" t="s">
        <v>65</v>
      </c>
      <c r="H69" s="103"/>
      <c r="I69" s="103" t="s">
        <v>66</v>
      </c>
      <c r="J69" s="103"/>
      <c r="K69" s="132" t="s">
        <v>103</v>
      </c>
      <c r="L69" s="133"/>
      <c r="M69" s="104" t="s">
        <v>67</v>
      </c>
      <c r="N69" s="104"/>
      <c r="O69" s="104" t="s">
        <v>68</v>
      </c>
      <c r="P69" s="104"/>
      <c r="Q69" s="97" t="s">
        <v>55</v>
      </c>
      <c r="R69" s="97"/>
    </row>
    <row r="70" spans="1:559" ht="15.75" customHeight="1" thickBot="1">
      <c r="A70" s="101"/>
      <c r="B70" s="101"/>
      <c r="C70" s="105"/>
      <c r="D70" s="102"/>
      <c r="E70" s="17" t="s">
        <v>17</v>
      </c>
      <c r="F70" s="18" t="s">
        <v>18</v>
      </c>
      <c r="G70" s="17" t="s">
        <v>17</v>
      </c>
      <c r="H70" s="18" t="s">
        <v>18</v>
      </c>
      <c r="I70" s="17" t="s">
        <v>17</v>
      </c>
      <c r="J70" s="62" t="s">
        <v>18</v>
      </c>
      <c r="K70" s="17" t="s">
        <v>17</v>
      </c>
      <c r="L70" s="62" t="s">
        <v>18</v>
      </c>
      <c r="M70" s="77" t="s">
        <v>17</v>
      </c>
      <c r="N70" s="18" t="s">
        <v>18</v>
      </c>
      <c r="O70" s="17" t="s">
        <v>17</v>
      </c>
      <c r="P70" s="18" t="s">
        <v>18</v>
      </c>
      <c r="Q70" s="30" t="s">
        <v>17</v>
      </c>
      <c r="R70" s="30" t="s">
        <v>18</v>
      </c>
    </row>
    <row r="71" spans="1:559" ht="24" customHeight="1" thickBot="1">
      <c r="A71" s="98" t="s">
        <v>4</v>
      </c>
      <c r="B71" s="126" t="s">
        <v>37</v>
      </c>
      <c r="C71" s="48">
        <v>42</v>
      </c>
      <c r="D71" s="61" t="s">
        <v>78</v>
      </c>
      <c r="E71" s="20"/>
      <c r="F71" s="21"/>
      <c r="G71" s="20"/>
      <c r="H71" s="21"/>
      <c r="I71" s="20"/>
      <c r="J71" s="70"/>
      <c r="K71" s="75"/>
      <c r="L71" s="75"/>
      <c r="M71" s="73"/>
      <c r="N71" s="21"/>
      <c r="O71" s="20"/>
      <c r="P71" s="21"/>
      <c r="Q71" s="31"/>
      <c r="R71" s="31"/>
    </row>
    <row r="72" spans="1:559" ht="24" customHeight="1" thickBot="1">
      <c r="A72" s="98"/>
      <c r="B72" s="126"/>
      <c r="C72" s="48">
        <v>43</v>
      </c>
      <c r="D72" s="61" t="s">
        <v>73</v>
      </c>
      <c r="E72" s="7"/>
      <c r="F72" s="19"/>
      <c r="G72" s="7"/>
      <c r="H72" s="19"/>
      <c r="I72" s="7"/>
      <c r="J72" s="71"/>
      <c r="K72" s="76"/>
      <c r="L72" s="76"/>
      <c r="M72" s="74"/>
      <c r="N72" s="19"/>
      <c r="O72" s="7"/>
      <c r="P72" s="19"/>
      <c r="Q72" s="32"/>
      <c r="R72" s="32"/>
    </row>
    <row r="73" spans="1:559" ht="24" customHeight="1" thickBot="1">
      <c r="A73" s="98"/>
      <c r="B73" s="126"/>
      <c r="C73" s="48">
        <v>44</v>
      </c>
      <c r="D73" s="67" t="s">
        <v>84</v>
      </c>
      <c r="E73" s="7"/>
      <c r="F73" s="19"/>
      <c r="G73" s="7"/>
      <c r="H73" s="19"/>
      <c r="I73" s="7"/>
      <c r="J73" s="71"/>
      <c r="K73" s="76"/>
      <c r="L73" s="76"/>
      <c r="M73" s="74"/>
      <c r="N73" s="19"/>
      <c r="O73" s="7"/>
      <c r="P73" s="19"/>
      <c r="Q73" s="32"/>
      <c r="R73" s="32"/>
    </row>
    <row r="74" spans="1:559" ht="24" customHeight="1" thickBot="1">
      <c r="A74" s="98"/>
      <c r="B74" s="126"/>
      <c r="C74" s="48">
        <v>45</v>
      </c>
      <c r="D74" s="10" t="s">
        <v>117</v>
      </c>
      <c r="E74" s="7"/>
      <c r="F74" s="19"/>
      <c r="G74" s="7"/>
      <c r="H74" s="19"/>
      <c r="I74" s="7"/>
      <c r="J74" s="71"/>
      <c r="K74" s="76"/>
      <c r="L74" s="76"/>
      <c r="M74" s="74"/>
      <c r="N74" s="19"/>
      <c r="O74" s="7"/>
      <c r="P74" s="19"/>
      <c r="Q74" s="32"/>
      <c r="R74" s="32"/>
    </row>
    <row r="75" spans="1:559" ht="24" customHeight="1" thickBot="1">
      <c r="A75" s="98"/>
      <c r="B75" s="126"/>
      <c r="C75" s="48">
        <v>46</v>
      </c>
      <c r="D75" s="43" t="s">
        <v>10</v>
      </c>
      <c r="E75" s="7"/>
      <c r="F75" s="19"/>
      <c r="G75" s="7"/>
      <c r="H75" s="19"/>
      <c r="I75" s="7"/>
      <c r="J75" s="71"/>
      <c r="K75" s="76"/>
      <c r="L75" s="76"/>
      <c r="M75" s="74"/>
      <c r="N75" s="19"/>
      <c r="O75" s="7"/>
      <c r="P75" s="19"/>
      <c r="Q75" s="32"/>
      <c r="R75" s="32"/>
    </row>
    <row r="76" spans="1:559" ht="24" customHeight="1" thickBot="1">
      <c r="A76" s="98"/>
      <c r="B76" s="126"/>
      <c r="C76" s="48">
        <v>47</v>
      </c>
      <c r="D76" s="44" t="s">
        <v>36</v>
      </c>
      <c r="E76" s="7"/>
      <c r="F76" s="19"/>
      <c r="G76" s="7"/>
      <c r="H76" s="19"/>
      <c r="I76" s="7"/>
      <c r="J76" s="71"/>
      <c r="K76" s="76"/>
      <c r="L76" s="76"/>
      <c r="M76" s="74"/>
      <c r="N76" s="19"/>
      <c r="O76" s="7"/>
      <c r="P76" s="19"/>
      <c r="Q76" s="32"/>
      <c r="R76" s="32"/>
    </row>
    <row r="77" spans="1:559" ht="24" customHeight="1" thickBot="1">
      <c r="A77" s="98"/>
      <c r="B77" s="126"/>
      <c r="C77" s="48">
        <v>48</v>
      </c>
      <c r="D77" s="44" t="s">
        <v>53</v>
      </c>
      <c r="E77" s="7"/>
      <c r="F77" s="19"/>
      <c r="G77" s="7"/>
      <c r="H77" s="19"/>
      <c r="I77" s="7"/>
      <c r="J77" s="71"/>
      <c r="K77" s="76"/>
      <c r="L77" s="76"/>
      <c r="M77" s="74"/>
      <c r="N77" s="19"/>
      <c r="O77" s="7"/>
      <c r="P77" s="19"/>
      <c r="Q77" s="32"/>
      <c r="R77" s="32"/>
    </row>
    <row r="78" spans="1:559" ht="24" customHeight="1" thickBot="1">
      <c r="A78" s="98"/>
      <c r="B78" s="126"/>
      <c r="C78" s="48">
        <v>49</v>
      </c>
      <c r="D78" s="10" t="s">
        <v>54</v>
      </c>
      <c r="E78" s="7"/>
      <c r="F78" s="19"/>
      <c r="G78" s="7"/>
      <c r="H78" s="19"/>
      <c r="I78" s="7"/>
      <c r="J78" s="71"/>
      <c r="K78" s="76"/>
      <c r="L78" s="76"/>
      <c r="M78" s="74"/>
      <c r="N78" s="19"/>
      <c r="O78" s="7"/>
      <c r="P78" s="19"/>
      <c r="Q78" s="32"/>
      <c r="R78" s="32"/>
    </row>
    <row r="79" spans="1:559" ht="30" customHeight="1" thickBot="1">
      <c r="A79" s="98"/>
      <c r="B79" s="126"/>
      <c r="C79" s="48">
        <v>50</v>
      </c>
      <c r="D79" s="10" t="s">
        <v>46</v>
      </c>
      <c r="E79" s="7"/>
      <c r="F79" s="19"/>
      <c r="G79" s="7"/>
      <c r="H79" s="19"/>
      <c r="I79" s="7"/>
      <c r="J79" s="71"/>
      <c r="K79" s="76"/>
      <c r="L79" s="76"/>
      <c r="M79" s="74"/>
      <c r="N79" s="19"/>
      <c r="O79" s="7"/>
      <c r="P79" s="19"/>
      <c r="Q79" s="32"/>
      <c r="R79" s="32"/>
    </row>
    <row r="80" spans="1:559" ht="24" customHeight="1" thickBot="1">
      <c r="A80" s="98"/>
      <c r="B80" s="126"/>
      <c r="C80" s="48">
        <v>51</v>
      </c>
      <c r="D80" s="45" t="s">
        <v>49</v>
      </c>
      <c r="E80" s="7"/>
      <c r="F80" s="19"/>
      <c r="G80" s="7"/>
      <c r="H80" s="19"/>
      <c r="I80" s="7"/>
      <c r="J80" s="71"/>
      <c r="K80" s="76"/>
      <c r="L80" s="76"/>
      <c r="M80" s="74"/>
      <c r="N80" s="19"/>
      <c r="O80" s="7"/>
      <c r="P80" s="19"/>
      <c r="Q80" s="32"/>
      <c r="R80" s="32"/>
    </row>
    <row r="81" spans="1:18" ht="24" customHeight="1" thickTop="1" thickBot="1">
      <c r="A81" s="98"/>
      <c r="B81" s="49"/>
      <c r="C81" s="50"/>
      <c r="D81" s="46" t="s">
        <v>59</v>
      </c>
      <c r="E81" s="37">
        <f>SUM(E71:E80)</f>
        <v>0</v>
      </c>
      <c r="F81" s="37">
        <f t="shared" ref="F81:P81" si="3">SUM(F71:F80)</f>
        <v>0</v>
      </c>
      <c r="G81" s="37">
        <f t="shared" si="3"/>
        <v>0</v>
      </c>
      <c r="H81" s="37">
        <f t="shared" si="3"/>
        <v>0</v>
      </c>
      <c r="I81" s="37">
        <f t="shared" si="3"/>
        <v>0</v>
      </c>
      <c r="J81" s="37">
        <f t="shared" si="3"/>
        <v>0</v>
      </c>
      <c r="K81" s="80"/>
      <c r="L81" s="80"/>
      <c r="M81" s="37">
        <f t="shared" si="3"/>
        <v>0</v>
      </c>
      <c r="N81" s="37">
        <f t="shared" si="3"/>
        <v>0</v>
      </c>
      <c r="O81" s="37">
        <f t="shared" si="3"/>
        <v>0</v>
      </c>
      <c r="P81" s="37">
        <f t="shared" si="3"/>
        <v>0</v>
      </c>
      <c r="Q81" s="38"/>
      <c r="R81" s="38"/>
    </row>
    <row r="82" spans="1:18" ht="24" customHeight="1" thickBot="1">
      <c r="A82" s="98"/>
      <c r="B82" s="49"/>
      <c r="C82" s="50"/>
      <c r="D82" s="46" t="s">
        <v>57</v>
      </c>
      <c r="E82" s="37">
        <f>E81/10*100</f>
        <v>0</v>
      </c>
      <c r="F82" s="37">
        <f t="shared" ref="F82:P82" si="4">F81/10*100</f>
        <v>0</v>
      </c>
      <c r="G82" s="37">
        <f t="shared" si="4"/>
        <v>0</v>
      </c>
      <c r="H82" s="37">
        <f t="shared" si="4"/>
        <v>0</v>
      </c>
      <c r="I82" s="37">
        <f t="shared" si="4"/>
        <v>0</v>
      </c>
      <c r="J82" s="37">
        <f t="shared" si="4"/>
        <v>0</v>
      </c>
      <c r="K82" s="89"/>
      <c r="L82" s="89"/>
      <c r="M82" s="37">
        <f t="shared" si="4"/>
        <v>0</v>
      </c>
      <c r="N82" s="37">
        <f t="shared" si="4"/>
        <v>0</v>
      </c>
      <c r="O82" s="37">
        <f t="shared" si="4"/>
        <v>0</v>
      </c>
      <c r="P82" s="37">
        <f t="shared" si="4"/>
        <v>0</v>
      </c>
      <c r="Q82" s="40"/>
      <c r="R82" s="40"/>
    </row>
    <row r="83" spans="1:18" ht="24" customHeight="1" thickTop="1" thickBot="1">
      <c r="A83" s="98" t="s">
        <v>15</v>
      </c>
      <c r="B83" s="126" t="s">
        <v>32</v>
      </c>
      <c r="C83" s="48">
        <v>52</v>
      </c>
      <c r="D83" s="47" t="s">
        <v>23</v>
      </c>
      <c r="E83" s="7"/>
      <c r="F83" s="19"/>
      <c r="G83" s="7"/>
      <c r="H83" s="19"/>
      <c r="I83" s="7"/>
      <c r="J83" s="71"/>
      <c r="K83" s="76"/>
      <c r="L83" s="76"/>
      <c r="M83" s="74"/>
      <c r="N83" s="19"/>
      <c r="O83" s="7"/>
      <c r="P83" s="19"/>
      <c r="Q83" s="32"/>
      <c r="R83" s="32"/>
    </row>
    <row r="84" spans="1:18" ht="24" customHeight="1" thickBot="1">
      <c r="A84" s="98"/>
      <c r="B84" s="126"/>
      <c r="C84" s="48">
        <v>53</v>
      </c>
      <c r="D84" s="10" t="s">
        <v>118</v>
      </c>
      <c r="E84" s="7"/>
      <c r="F84" s="19"/>
      <c r="G84" s="7"/>
      <c r="H84" s="19"/>
      <c r="I84" s="7"/>
      <c r="J84" s="71"/>
      <c r="K84" s="76"/>
      <c r="L84" s="76"/>
      <c r="M84" s="74"/>
      <c r="N84" s="19"/>
      <c r="O84" s="7"/>
      <c r="P84" s="19"/>
      <c r="Q84" s="32"/>
      <c r="R84" s="32"/>
    </row>
    <row r="85" spans="1:18" ht="24" customHeight="1" thickBot="1">
      <c r="A85" s="98"/>
      <c r="B85" s="126"/>
      <c r="C85" s="48">
        <v>54</v>
      </c>
      <c r="D85" s="10" t="s">
        <v>119</v>
      </c>
      <c r="E85" s="7"/>
      <c r="F85" s="19"/>
      <c r="G85" s="7"/>
      <c r="H85" s="19"/>
      <c r="I85" s="7"/>
      <c r="J85" s="71"/>
      <c r="K85" s="76"/>
      <c r="L85" s="76"/>
      <c r="M85" s="74"/>
      <c r="N85" s="19"/>
      <c r="O85" s="7"/>
      <c r="P85" s="19"/>
      <c r="Q85" s="32"/>
      <c r="R85" s="32"/>
    </row>
    <row r="86" spans="1:18" ht="24" customHeight="1" thickBot="1">
      <c r="A86" s="98"/>
      <c r="B86" s="126"/>
      <c r="C86" s="48">
        <v>55</v>
      </c>
      <c r="D86" s="10" t="s">
        <v>120</v>
      </c>
      <c r="E86" s="17"/>
      <c r="F86" s="18"/>
      <c r="G86" s="17"/>
      <c r="H86" s="18"/>
      <c r="I86" s="17"/>
      <c r="J86" s="62"/>
      <c r="K86" s="48"/>
      <c r="L86" s="48"/>
      <c r="M86" s="77"/>
      <c r="N86" s="18"/>
      <c r="O86" s="17"/>
      <c r="P86" s="18"/>
      <c r="Q86" s="32"/>
      <c r="R86" s="32"/>
    </row>
    <row r="87" spans="1:18" ht="24" customHeight="1" thickBot="1">
      <c r="A87" s="98"/>
      <c r="B87" s="126"/>
      <c r="C87" s="48"/>
      <c r="D87" s="46" t="s">
        <v>60</v>
      </c>
      <c r="E87" s="37">
        <f t="shared" ref="E87:J87" si="5">SUM(E82:E86)</f>
        <v>0</v>
      </c>
      <c r="F87" s="37">
        <f t="shared" si="5"/>
        <v>0</v>
      </c>
      <c r="G87" s="37">
        <f t="shared" si="5"/>
        <v>0</v>
      </c>
      <c r="H87" s="37">
        <f t="shared" si="5"/>
        <v>0</v>
      </c>
      <c r="I87" s="37">
        <f t="shared" si="5"/>
        <v>0</v>
      </c>
      <c r="J87" s="37">
        <f t="shared" si="5"/>
        <v>0</v>
      </c>
      <c r="K87" s="80"/>
      <c r="L87" s="80"/>
      <c r="M87" s="37">
        <f>SUM(M82:M86)</f>
        <v>0</v>
      </c>
      <c r="N87" s="37">
        <f>SUM(N82:N86)</f>
        <v>0</v>
      </c>
      <c r="O87" s="37">
        <f>SUM(O82:O86)</f>
        <v>0</v>
      </c>
      <c r="P87" s="37">
        <f>SUM(P82:P86)</f>
        <v>0</v>
      </c>
      <c r="Q87" s="42"/>
      <c r="R87" s="42"/>
    </row>
    <row r="88" spans="1:18" ht="24" customHeight="1" thickBot="1">
      <c r="A88" s="98"/>
      <c r="B88" s="49"/>
      <c r="C88" s="50"/>
      <c r="D88" s="46" t="s">
        <v>57</v>
      </c>
      <c r="E88" s="37">
        <f>E87/7*100</f>
        <v>0</v>
      </c>
      <c r="F88" s="37">
        <f t="shared" ref="F88:J88" si="6">F87/7*100</f>
        <v>0</v>
      </c>
      <c r="G88" s="37">
        <f t="shared" si="6"/>
        <v>0</v>
      </c>
      <c r="H88" s="37">
        <f t="shared" si="6"/>
        <v>0</v>
      </c>
      <c r="I88" s="37">
        <f t="shared" si="6"/>
        <v>0</v>
      </c>
      <c r="J88" s="37">
        <f t="shared" si="6"/>
        <v>0</v>
      </c>
      <c r="K88" s="37"/>
      <c r="L88" s="37"/>
      <c r="M88" s="37">
        <f t="shared" ref="M88:P88" si="7">M87/7*100</f>
        <v>0</v>
      </c>
      <c r="N88" s="37">
        <f t="shared" si="7"/>
        <v>0</v>
      </c>
      <c r="O88" s="37">
        <f t="shared" si="7"/>
        <v>0</v>
      </c>
      <c r="P88" s="37">
        <f t="shared" si="7"/>
        <v>0</v>
      </c>
      <c r="Q88" s="40"/>
      <c r="R88" s="40"/>
    </row>
    <row r="89" spans="1:18" ht="23.25" customHeight="1">
      <c r="A89" s="127" t="s">
        <v>69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</row>
    <row r="90" spans="1:18" ht="21" customHeight="1">
      <c r="A90" s="127" t="s">
        <v>38</v>
      </c>
      <c r="B90" s="127"/>
      <c r="C90" s="127"/>
      <c r="D90" s="8"/>
      <c r="E90" s="128" t="s">
        <v>30</v>
      </c>
      <c r="F90" s="128"/>
      <c r="G90" s="128"/>
      <c r="H90" s="128"/>
      <c r="I90" s="128"/>
      <c r="J90" s="128"/>
      <c r="K90" s="128"/>
      <c r="L90" s="128"/>
      <c r="M90" s="128"/>
      <c r="N90" s="128" t="s">
        <v>34</v>
      </c>
      <c r="O90" s="128"/>
      <c r="P90" s="128"/>
    </row>
    <row r="91" spans="1:18" ht="18" customHeight="1" thickBot="1">
      <c r="A91" s="99" t="s">
        <v>6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 t="s">
        <v>19</v>
      </c>
      <c r="O91" s="99"/>
      <c r="P91" s="99"/>
    </row>
    <row r="92" spans="1:18" ht="18.75" customHeight="1" thickBot="1">
      <c r="A92" s="100" t="s">
        <v>0</v>
      </c>
      <c r="B92" s="100" t="s">
        <v>16</v>
      </c>
      <c r="C92" s="102" t="s">
        <v>1</v>
      </c>
      <c r="D92" s="102" t="s">
        <v>2</v>
      </c>
      <c r="E92" s="103" t="s">
        <v>64</v>
      </c>
      <c r="F92" s="103"/>
      <c r="G92" s="103" t="s">
        <v>65</v>
      </c>
      <c r="H92" s="103"/>
      <c r="I92" s="103" t="s">
        <v>66</v>
      </c>
      <c r="J92" s="103"/>
      <c r="K92" s="124" t="s">
        <v>103</v>
      </c>
      <c r="L92" s="125"/>
      <c r="M92" s="104" t="s">
        <v>67</v>
      </c>
      <c r="N92" s="104"/>
      <c r="O92" s="104" t="s">
        <v>68</v>
      </c>
      <c r="P92" s="104"/>
      <c r="Q92" s="97" t="s">
        <v>55</v>
      </c>
      <c r="R92" s="97"/>
    </row>
    <row r="93" spans="1:18" ht="17.25" customHeight="1" thickBot="1">
      <c r="A93" s="101"/>
      <c r="B93" s="101"/>
      <c r="C93" s="102"/>
      <c r="D93" s="102"/>
      <c r="E93" s="28" t="s">
        <v>17</v>
      </c>
      <c r="F93" s="28" t="s">
        <v>18</v>
      </c>
      <c r="G93" s="28" t="s">
        <v>17</v>
      </c>
      <c r="H93" s="28" t="s">
        <v>18</v>
      </c>
      <c r="I93" s="28" t="s">
        <v>17</v>
      </c>
      <c r="J93" s="28" t="s">
        <v>18</v>
      </c>
      <c r="K93" s="28" t="s">
        <v>17</v>
      </c>
      <c r="L93" s="28" t="s">
        <v>18</v>
      </c>
      <c r="M93" s="28" t="s">
        <v>17</v>
      </c>
      <c r="N93" s="28" t="s">
        <v>18</v>
      </c>
      <c r="O93" s="28" t="s">
        <v>17</v>
      </c>
      <c r="P93" s="28" t="s">
        <v>18</v>
      </c>
      <c r="Q93" s="30" t="s">
        <v>17</v>
      </c>
      <c r="R93" s="30" t="s">
        <v>18</v>
      </c>
    </row>
    <row r="94" spans="1:18" ht="33" customHeight="1" thickBot="1">
      <c r="A94" s="114" t="s">
        <v>66</v>
      </c>
      <c r="B94" s="115"/>
      <c r="C94" s="51">
        <v>56</v>
      </c>
      <c r="D94" s="61" t="s">
        <v>121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1"/>
      <c r="R94" s="31"/>
    </row>
    <row r="95" spans="1:18" ht="33" customHeight="1" thickBot="1">
      <c r="A95" s="116"/>
      <c r="B95" s="117"/>
      <c r="C95" s="51">
        <v>57</v>
      </c>
      <c r="D95" s="61" t="s">
        <v>122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1"/>
      <c r="R95" s="31"/>
    </row>
    <row r="96" spans="1:18" ht="33" customHeight="1" thickBot="1">
      <c r="A96" s="116"/>
      <c r="B96" s="117"/>
      <c r="C96" s="51">
        <v>58</v>
      </c>
      <c r="D96" s="61" t="s">
        <v>123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1"/>
      <c r="R96" s="31"/>
    </row>
    <row r="97" spans="1:18" ht="33" customHeight="1" thickBot="1">
      <c r="A97" s="116"/>
      <c r="B97" s="117"/>
      <c r="C97" s="51">
        <v>59</v>
      </c>
      <c r="D97" s="61" t="s">
        <v>124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1"/>
      <c r="R97" s="31"/>
    </row>
    <row r="98" spans="1:18" ht="36" customHeight="1" thickBot="1">
      <c r="A98" s="118"/>
      <c r="B98" s="117"/>
      <c r="C98" s="51">
        <v>60</v>
      </c>
      <c r="D98" s="61" t="s">
        <v>85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32"/>
      <c r="R98" s="32"/>
    </row>
    <row r="99" spans="1:18" ht="29.25" customHeight="1" thickBot="1">
      <c r="A99" s="118"/>
      <c r="B99" s="117"/>
      <c r="C99" s="51">
        <v>61</v>
      </c>
      <c r="D99" s="61" t="s">
        <v>86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32"/>
      <c r="R99" s="32"/>
    </row>
    <row r="100" spans="1:18" ht="34.5" customHeight="1" thickBot="1">
      <c r="A100" s="118"/>
      <c r="B100" s="117"/>
      <c r="C100" s="51">
        <v>62</v>
      </c>
      <c r="D100" s="61" t="s">
        <v>87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32"/>
      <c r="R100" s="32"/>
    </row>
    <row r="101" spans="1:18" ht="24.95" customHeight="1" thickBot="1">
      <c r="A101" s="118"/>
      <c r="B101" s="117"/>
      <c r="C101" s="51">
        <v>63</v>
      </c>
      <c r="D101" s="61" t="s">
        <v>88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32"/>
      <c r="R101" s="32"/>
    </row>
    <row r="102" spans="1:18" ht="33" customHeight="1" thickBot="1">
      <c r="A102" s="118"/>
      <c r="B102" s="117"/>
      <c r="C102" s="51">
        <v>64</v>
      </c>
      <c r="D102" s="61" t="s">
        <v>89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2"/>
      <c r="R102" s="32"/>
    </row>
    <row r="103" spans="1:18" ht="24.95" customHeight="1" thickBot="1">
      <c r="A103" s="118"/>
      <c r="B103" s="117"/>
      <c r="C103" s="51">
        <v>65</v>
      </c>
      <c r="D103" s="61" t="s">
        <v>90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32"/>
      <c r="R103" s="32"/>
    </row>
    <row r="104" spans="1:18" ht="24.95" customHeight="1" thickBot="1">
      <c r="A104" s="118"/>
      <c r="B104" s="117"/>
      <c r="C104" s="51">
        <v>66</v>
      </c>
      <c r="D104" s="61" t="s">
        <v>91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32"/>
      <c r="R104" s="32"/>
    </row>
    <row r="105" spans="1:18" ht="24.95" customHeight="1" thickBot="1">
      <c r="A105" s="118"/>
      <c r="B105" s="117"/>
      <c r="C105" s="51">
        <v>67</v>
      </c>
      <c r="D105" s="61" t="s">
        <v>92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32"/>
      <c r="R105" s="32"/>
    </row>
    <row r="106" spans="1:18" ht="24.95" customHeight="1" thickBot="1">
      <c r="A106" s="118"/>
      <c r="B106" s="117"/>
      <c r="C106" s="51">
        <v>68</v>
      </c>
      <c r="D106" s="61" t="s">
        <v>93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32"/>
      <c r="R106" s="32"/>
    </row>
    <row r="107" spans="1:18" ht="24.95" customHeight="1" thickBot="1">
      <c r="A107" s="118"/>
      <c r="B107" s="117"/>
      <c r="C107" s="51">
        <v>69</v>
      </c>
      <c r="D107" s="61" t="s">
        <v>94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32"/>
      <c r="R107" s="32"/>
    </row>
    <row r="108" spans="1:18" ht="24.95" customHeight="1" thickBot="1">
      <c r="A108" s="118"/>
      <c r="B108" s="117"/>
      <c r="C108" s="51">
        <v>70</v>
      </c>
      <c r="D108" s="68" t="s">
        <v>96</v>
      </c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32"/>
      <c r="R108" s="32"/>
    </row>
    <row r="109" spans="1:18" ht="24.95" customHeight="1" thickBot="1">
      <c r="A109" s="118"/>
      <c r="B109" s="117"/>
      <c r="C109" s="51">
        <v>71</v>
      </c>
      <c r="D109" s="68" t="s">
        <v>97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32"/>
      <c r="R109" s="32"/>
    </row>
    <row r="110" spans="1:18" ht="24.95" customHeight="1" thickBot="1">
      <c r="A110" s="118"/>
      <c r="B110" s="117"/>
      <c r="C110" s="51">
        <v>72</v>
      </c>
      <c r="D110" s="68" t="s">
        <v>98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32"/>
      <c r="R110" s="32"/>
    </row>
    <row r="111" spans="1:18" ht="24.95" customHeight="1" thickBot="1">
      <c r="A111" s="118"/>
      <c r="B111" s="117"/>
      <c r="C111" s="51">
        <v>73</v>
      </c>
      <c r="D111" s="68" t="s">
        <v>99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32"/>
      <c r="R111" s="32"/>
    </row>
    <row r="112" spans="1:18" ht="24.95" customHeight="1" thickBot="1">
      <c r="A112" s="118"/>
      <c r="B112" s="117"/>
      <c r="C112" s="51">
        <v>74</v>
      </c>
      <c r="D112" s="68" t="s">
        <v>126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32"/>
      <c r="R112" s="32"/>
    </row>
    <row r="113" spans="1:18" ht="24.95" customHeight="1" thickBot="1">
      <c r="A113" s="118"/>
      <c r="B113" s="117"/>
      <c r="C113" s="51">
        <v>75</v>
      </c>
      <c r="D113" s="68" t="s">
        <v>127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32"/>
      <c r="R113" s="32"/>
    </row>
    <row r="114" spans="1:18" ht="24.95" customHeight="1" thickBot="1">
      <c r="A114" s="119"/>
      <c r="B114" s="120"/>
      <c r="C114" s="51">
        <v>76</v>
      </c>
      <c r="D114" s="68" t="s">
        <v>100</v>
      </c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32"/>
      <c r="R114" s="32"/>
    </row>
    <row r="115" spans="1:18" ht="24.95" customHeight="1" thickBot="1">
      <c r="A115" s="121" t="s">
        <v>68</v>
      </c>
      <c r="B115" s="122"/>
      <c r="C115" s="51">
        <v>77</v>
      </c>
      <c r="D115" s="90" t="s">
        <v>104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32"/>
      <c r="R115" s="32"/>
    </row>
    <row r="116" spans="1:18" ht="24.95" customHeight="1" thickBot="1">
      <c r="A116" s="123"/>
      <c r="B116" s="122"/>
      <c r="C116" s="51">
        <v>78</v>
      </c>
      <c r="D116" s="90" t="s">
        <v>105</v>
      </c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32"/>
      <c r="R116" s="32"/>
    </row>
    <row r="117" spans="1:18" ht="24.95" customHeight="1" thickBot="1">
      <c r="A117" s="123"/>
      <c r="B117" s="122"/>
      <c r="C117" s="51">
        <v>79</v>
      </c>
      <c r="D117" s="90" t="s">
        <v>106</v>
      </c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32"/>
      <c r="R117" s="32"/>
    </row>
    <row r="118" spans="1:18" ht="24.95" customHeight="1" thickBot="1">
      <c r="A118" s="123"/>
      <c r="B118" s="122"/>
      <c r="C118" s="51">
        <v>80</v>
      </c>
      <c r="D118" s="90" t="s">
        <v>107</v>
      </c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32"/>
      <c r="R118" s="32"/>
    </row>
    <row r="119" spans="1:18" ht="24.95" customHeight="1" thickBot="1">
      <c r="A119" s="123"/>
      <c r="B119" s="122"/>
      <c r="C119" s="51">
        <v>81</v>
      </c>
      <c r="D119" s="90" t="s">
        <v>108</v>
      </c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32"/>
      <c r="R119" s="32"/>
    </row>
    <row r="120" spans="1:18" ht="24.95" customHeight="1" thickBot="1">
      <c r="A120" s="123"/>
      <c r="B120" s="122"/>
      <c r="C120" s="51">
        <v>82</v>
      </c>
      <c r="D120" s="90" t="s">
        <v>109</v>
      </c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32"/>
      <c r="R120" s="32"/>
    </row>
    <row r="121" spans="1:18" ht="24.95" customHeight="1" thickBot="1">
      <c r="A121" s="123"/>
      <c r="B121" s="122"/>
      <c r="C121" s="51">
        <v>83</v>
      </c>
      <c r="D121" s="90" t="s">
        <v>110</v>
      </c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32"/>
      <c r="R121" s="32"/>
    </row>
    <row r="122" spans="1:18" ht="24.95" customHeight="1" thickBot="1">
      <c r="A122" s="123"/>
      <c r="B122" s="122"/>
      <c r="C122" s="51">
        <v>84</v>
      </c>
      <c r="D122" s="90" t="s">
        <v>111</v>
      </c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32"/>
      <c r="R122" s="32"/>
    </row>
    <row r="123" spans="1:18" ht="24.95" customHeight="1" thickBot="1">
      <c r="A123" s="123"/>
      <c r="B123" s="122"/>
      <c r="C123" s="51">
        <v>85</v>
      </c>
      <c r="D123" s="90" t="s">
        <v>112</v>
      </c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32"/>
      <c r="R123" s="32"/>
    </row>
    <row r="124" spans="1:18" ht="24.95" customHeight="1" thickBot="1">
      <c r="A124" s="123"/>
      <c r="B124" s="122"/>
      <c r="C124" s="51">
        <v>86</v>
      </c>
      <c r="D124" s="90" t="s">
        <v>113</v>
      </c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32"/>
      <c r="R124" s="32"/>
    </row>
    <row r="125" spans="1:18" ht="24.95" customHeight="1" thickBot="1">
      <c r="A125" s="123"/>
      <c r="B125" s="122"/>
      <c r="C125" s="51">
        <v>87</v>
      </c>
      <c r="D125" s="90" t="s">
        <v>114</v>
      </c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32"/>
      <c r="R125" s="32"/>
    </row>
    <row r="126" spans="1:18" ht="24.95" customHeight="1" thickBot="1">
      <c r="A126" s="123"/>
      <c r="B126" s="122"/>
      <c r="C126" s="51">
        <v>88</v>
      </c>
      <c r="D126" s="90" t="s">
        <v>115</v>
      </c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32"/>
      <c r="R126" s="32"/>
    </row>
    <row r="127" spans="1:18" ht="19.5" customHeight="1" thickBot="1">
      <c r="A127" s="93"/>
      <c r="B127" s="94"/>
      <c r="C127" s="52"/>
      <c r="D127" s="36" t="s">
        <v>61</v>
      </c>
      <c r="E127" s="37">
        <f t="shared" ref="E127:P127" si="8">SUM(E94:E126)</f>
        <v>0</v>
      </c>
      <c r="F127" s="37">
        <f t="shared" si="8"/>
        <v>0</v>
      </c>
      <c r="G127" s="37">
        <f t="shared" si="8"/>
        <v>0</v>
      </c>
      <c r="H127" s="37">
        <f t="shared" si="8"/>
        <v>0</v>
      </c>
      <c r="I127" s="37">
        <f t="shared" si="8"/>
        <v>0</v>
      </c>
      <c r="J127" s="37">
        <f t="shared" si="8"/>
        <v>0</v>
      </c>
      <c r="K127" s="37">
        <f t="shared" si="8"/>
        <v>0</v>
      </c>
      <c r="L127" s="37">
        <f t="shared" si="8"/>
        <v>0</v>
      </c>
      <c r="M127" s="37">
        <f t="shared" si="8"/>
        <v>0</v>
      </c>
      <c r="N127" s="37">
        <f t="shared" si="8"/>
        <v>0</v>
      </c>
      <c r="O127" s="37">
        <f t="shared" si="8"/>
        <v>0</v>
      </c>
      <c r="P127" s="37">
        <f t="shared" si="8"/>
        <v>0</v>
      </c>
      <c r="Q127" s="42"/>
      <c r="R127" s="42"/>
    </row>
    <row r="128" spans="1:18" ht="20.25" customHeight="1" thickBot="1">
      <c r="A128" s="95"/>
      <c r="B128" s="96"/>
      <c r="C128" s="52"/>
      <c r="D128" s="36" t="s">
        <v>57</v>
      </c>
      <c r="E128" s="37">
        <f>E127/13*100</f>
        <v>0</v>
      </c>
      <c r="F128" s="37">
        <f t="shared" ref="F128:P128" si="9">F127/13*100</f>
        <v>0</v>
      </c>
      <c r="G128" s="37">
        <f t="shared" si="9"/>
        <v>0</v>
      </c>
      <c r="H128" s="37">
        <f t="shared" si="9"/>
        <v>0</v>
      </c>
      <c r="I128" s="37">
        <f t="shared" si="9"/>
        <v>0</v>
      </c>
      <c r="J128" s="37">
        <f t="shared" si="9"/>
        <v>0</v>
      </c>
      <c r="K128" s="37">
        <f t="shared" ref="K128:L128" si="10">K127/13*100</f>
        <v>0</v>
      </c>
      <c r="L128" s="37">
        <f t="shared" si="10"/>
        <v>0</v>
      </c>
      <c r="M128" s="37">
        <f t="shared" si="9"/>
        <v>0</v>
      </c>
      <c r="N128" s="37">
        <f t="shared" si="9"/>
        <v>0</v>
      </c>
      <c r="O128" s="37">
        <f t="shared" si="9"/>
        <v>0</v>
      </c>
      <c r="P128" s="37">
        <f t="shared" si="9"/>
        <v>0</v>
      </c>
      <c r="Q128" s="40"/>
      <c r="R128" s="40"/>
    </row>
    <row r="129" spans="1:18" ht="15.75">
      <c r="A129" s="106" t="s">
        <v>62</v>
      </c>
      <c r="B129" s="108" t="s">
        <v>102</v>
      </c>
      <c r="C129" s="109"/>
      <c r="D129" s="110"/>
      <c r="E129" s="53">
        <f>SUM(E44+E64,E81,E88,E127)</f>
        <v>0</v>
      </c>
      <c r="F129" s="53">
        <f t="shared" ref="F129:P129" si="11">SUM(F36,F55,F65,F80,F94,F127)</f>
        <v>0</v>
      </c>
      <c r="G129" s="53">
        <f t="shared" si="11"/>
        <v>0</v>
      </c>
      <c r="H129" s="53">
        <f t="shared" si="11"/>
        <v>0</v>
      </c>
      <c r="I129" s="53">
        <f t="shared" si="11"/>
        <v>0</v>
      </c>
      <c r="J129" s="53">
        <f t="shared" si="11"/>
        <v>0</v>
      </c>
      <c r="K129" s="53">
        <f t="shared" si="11"/>
        <v>0</v>
      </c>
      <c r="L129" s="53">
        <f t="shared" si="11"/>
        <v>0</v>
      </c>
      <c r="M129" s="53">
        <f t="shared" si="11"/>
        <v>0</v>
      </c>
      <c r="N129" s="53">
        <f t="shared" si="11"/>
        <v>0</v>
      </c>
      <c r="O129" s="53">
        <f t="shared" si="11"/>
        <v>0</v>
      </c>
      <c r="P129" s="53">
        <f t="shared" si="11"/>
        <v>0</v>
      </c>
      <c r="Q129" s="54"/>
      <c r="R129" s="55"/>
    </row>
    <row r="130" spans="1:18" ht="29.25" customHeight="1" thickBot="1">
      <c r="A130" s="107"/>
      <c r="B130" s="111" t="s">
        <v>101</v>
      </c>
      <c r="C130" s="112"/>
      <c r="D130" s="113"/>
      <c r="E130" s="56">
        <f>E129/100*100</f>
        <v>0</v>
      </c>
      <c r="F130" s="56">
        <f t="shared" ref="F130:P130" si="12">F129/100*100</f>
        <v>0</v>
      </c>
      <c r="G130" s="56">
        <f t="shared" si="12"/>
        <v>0</v>
      </c>
      <c r="H130" s="56">
        <f t="shared" si="12"/>
        <v>0</v>
      </c>
      <c r="I130" s="56">
        <f t="shared" si="12"/>
        <v>0</v>
      </c>
      <c r="J130" s="56">
        <f t="shared" si="12"/>
        <v>0</v>
      </c>
      <c r="K130" s="56">
        <f t="shared" ref="K130:L130" si="13">K129/100*100</f>
        <v>0</v>
      </c>
      <c r="L130" s="56">
        <f t="shared" si="13"/>
        <v>0</v>
      </c>
      <c r="M130" s="56">
        <f t="shared" si="12"/>
        <v>0</v>
      </c>
      <c r="N130" s="56">
        <f t="shared" si="12"/>
        <v>0</v>
      </c>
      <c r="O130" s="56">
        <f t="shared" si="12"/>
        <v>0</v>
      </c>
      <c r="P130" s="56">
        <f t="shared" si="12"/>
        <v>0</v>
      </c>
      <c r="Q130" s="57"/>
      <c r="R130" s="57"/>
    </row>
  </sheetData>
  <mergeCells count="120">
    <mergeCell ref="G19:H19"/>
    <mergeCell ref="I19:J19"/>
    <mergeCell ref="M19:N19"/>
    <mergeCell ref="O19:P19"/>
    <mergeCell ref="A49:A50"/>
    <mergeCell ref="B49:B50"/>
    <mergeCell ref="C49:C50"/>
    <mergeCell ref="D49:D50"/>
    <mergeCell ref="E49:F49"/>
    <mergeCell ref="G49:H49"/>
    <mergeCell ref="I49:J49"/>
    <mergeCell ref="M49:N49"/>
    <mergeCell ref="O49:P49"/>
    <mergeCell ref="K19:L19"/>
    <mergeCell ref="K40:L40"/>
    <mergeCell ref="B21:B36"/>
    <mergeCell ref="A21:A36"/>
    <mergeCell ref="A1:P1"/>
    <mergeCell ref="A2:C2"/>
    <mergeCell ref="E2:M2"/>
    <mergeCell ref="N2:P2"/>
    <mergeCell ref="A3:M3"/>
    <mergeCell ref="N3:P3"/>
    <mergeCell ref="I4:J4"/>
    <mergeCell ref="M4:N4"/>
    <mergeCell ref="O4:P4"/>
    <mergeCell ref="A16:P16"/>
    <mergeCell ref="A17:C17"/>
    <mergeCell ref="E17:M17"/>
    <mergeCell ref="N17:P17"/>
    <mergeCell ref="A4:A5"/>
    <mergeCell ref="B4:B5"/>
    <mergeCell ref="C4:C5"/>
    <mergeCell ref="D4:D5"/>
    <mergeCell ref="E4:F4"/>
    <mergeCell ref="G4:H4"/>
    <mergeCell ref="A6:A15"/>
    <mergeCell ref="B6:B15"/>
    <mergeCell ref="K4:L4"/>
    <mergeCell ref="A18:M18"/>
    <mergeCell ref="N18:P18"/>
    <mergeCell ref="A37:P37"/>
    <mergeCell ref="A38:C38"/>
    <mergeCell ref="E38:M38"/>
    <mergeCell ref="N38:P38"/>
    <mergeCell ref="A39:M39"/>
    <mergeCell ref="N39:P39"/>
    <mergeCell ref="A42:A43"/>
    <mergeCell ref="B42:B43"/>
    <mergeCell ref="A40:A41"/>
    <mergeCell ref="B40:B41"/>
    <mergeCell ref="C40:C41"/>
    <mergeCell ref="D40:D41"/>
    <mergeCell ref="E40:F40"/>
    <mergeCell ref="G40:H40"/>
    <mergeCell ref="I40:J40"/>
    <mergeCell ref="M40:N40"/>
    <mergeCell ref="O40:P40"/>
    <mergeCell ref="A19:A20"/>
    <mergeCell ref="B19:B20"/>
    <mergeCell ref="C19:C20"/>
    <mergeCell ref="D19:D20"/>
    <mergeCell ref="E19:F19"/>
    <mergeCell ref="A66:P66"/>
    <mergeCell ref="A67:C67"/>
    <mergeCell ref="E67:M67"/>
    <mergeCell ref="N67:P67"/>
    <mergeCell ref="A68:M68"/>
    <mergeCell ref="N68:P68"/>
    <mergeCell ref="B71:B80"/>
    <mergeCell ref="A46:P46"/>
    <mergeCell ref="A47:C47"/>
    <mergeCell ref="E47:M47"/>
    <mergeCell ref="N47:P47"/>
    <mergeCell ref="A48:M48"/>
    <mergeCell ref="N48:P48"/>
    <mergeCell ref="B57:B63"/>
    <mergeCell ref="K49:L49"/>
    <mergeCell ref="A69:A70"/>
    <mergeCell ref="B69:B70"/>
    <mergeCell ref="E69:F69"/>
    <mergeCell ref="G69:H69"/>
    <mergeCell ref="K69:L69"/>
    <mergeCell ref="B52:B56"/>
    <mergeCell ref="A129:A130"/>
    <mergeCell ref="B129:D129"/>
    <mergeCell ref="B130:D130"/>
    <mergeCell ref="O92:P92"/>
    <mergeCell ref="A94:B114"/>
    <mergeCell ref="A115:B126"/>
    <mergeCell ref="K92:L92"/>
    <mergeCell ref="B83:B87"/>
    <mergeCell ref="A89:P89"/>
    <mergeCell ref="A90:C90"/>
    <mergeCell ref="E90:M90"/>
    <mergeCell ref="N90:P90"/>
    <mergeCell ref="Q4:R4"/>
    <mergeCell ref="Q19:R19"/>
    <mergeCell ref="Q40:R40"/>
    <mergeCell ref="Q49:R49"/>
    <mergeCell ref="Q69:R69"/>
    <mergeCell ref="Q92:R92"/>
    <mergeCell ref="A52:A65"/>
    <mergeCell ref="A71:A82"/>
    <mergeCell ref="A83:A88"/>
    <mergeCell ref="A91:M91"/>
    <mergeCell ref="N91:P91"/>
    <mergeCell ref="A92:A93"/>
    <mergeCell ref="B92:B93"/>
    <mergeCell ref="C92:C93"/>
    <mergeCell ref="D92:D93"/>
    <mergeCell ref="E92:F92"/>
    <mergeCell ref="G92:H92"/>
    <mergeCell ref="I92:J92"/>
    <mergeCell ref="M92:N92"/>
    <mergeCell ref="C69:C70"/>
    <mergeCell ref="D69:D70"/>
    <mergeCell ref="I69:J69"/>
    <mergeCell ref="M69:N69"/>
    <mergeCell ref="O69:P69"/>
  </mergeCells>
  <printOptions horizontalCentered="1" verticalCentered="1"/>
  <pageMargins left="0" right="0" top="0" bottom="0" header="0" footer="0"/>
  <pageSetup paperSize="9" scale="54" orientation="portrait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چک لیست پایش ستاد شهرستان</vt:lpstr>
      <vt:lpstr>Sheet3</vt:lpstr>
      <vt:lpstr>'چک لیست پایش ستاد شهرستان'!OLE_LINK1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R!!!</cp:lastModifiedBy>
  <cp:lastPrinted>2015-01-13T08:14:47Z</cp:lastPrinted>
  <dcterms:created xsi:type="dcterms:W3CDTF">2014-11-23T09:54:42Z</dcterms:created>
  <dcterms:modified xsi:type="dcterms:W3CDTF">2015-01-13T09:29:58Z</dcterms:modified>
</cp:coreProperties>
</file>