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tabRatio="910" activeTab="2"/>
  </bookViews>
  <sheets>
    <sheet name="Sheet1" sheetId="1" r:id="rId1"/>
    <sheet name="استان" sheetId="2" r:id="rId2"/>
    <sheet name="شهرستان" sheetId="3" r:id="rId3"/>
    <sheet name="بخش خصوصی" sheetId="4" r:id="rId4"/>
    <sheet name="خانه بهداشت" sheetId="5" r:id="rId5"/>
    <sheet name="مرکز روستایی" sheetId="6" r:id="rId6"/>
    <sheet name="مرکز شهری" sheetId="7" r:id="rId7"/>
    <sheet name="Sheet2 (7)" sheetId="8" r:id="rId8"/>
  </sheets>
  <definedNames/>
  <calcPr fullCalcOnLoad="1"/>
</workbook>
</file>

<file path=xl/sharedStrings.xml><?xml version="1.0" encoding="utf-8"?>
<sst xmlns="http://schemas.openxmlformats.org/spreadsheetml/2006/main" count="887" uniqueCount="370">
  <si>
    <t>فرآیند</t>
  </si>
  <si>
    <t>ریز فرایند</t>
  </si>
  <si>
    <t>نوع فعالیت</t>
  </si>
  <si>
    <t>سازماندهی</t>
  </si>
  <si>
    <t>دستورالعمل‌ها و مواد آموزشی</t>
  </si>
  <si>
    <t>کودکان</t>
  </si>
  <si>
    <t>مادران</t>
  </si>
  <si>
    <t>تغذیه</t>
  </si>
  <si>
    <t>سالمندان</t>
  </si>
  <si>
    <t>میانسالان</t>
  </si>
  <si>
    <t>باروری</t>
  </si>
  <si>
    <t>آیا اطلاعات بهورز زن در خصوص دستورالعملها مطلوب است ؟</t>
  </si>
  <si>
    <t>آیا اطلاعات بهورز مرد در خصوص دستورالعملها مطلوب است ؟</t>
  </si>
  <si>
    <t>آیا مهارت بهورز زن در خصوص انجام اصول اولیه مراقبتها و معاینات مطلوب است ؟</t>
  </si>
  <si>
    <t>آیا کلاسهای آموزشی جهت گروههای هدف برگزار میگردد ؟</t>
  </si>
  <si>
    <t>مدیریت دارویی</t>
  </si>
  <si>
    <t>آیا اطلاعات افراد گروههای هدف در خصوص خدمت مورد نیاز مطلوب است ؟</t>
  </si>
  <si>
    <t>آیا عملکرد افراد گروههای هدف در خصوص خدمت مورد نیاز مطلوب است ؟</t>
  </si>
  <si>
    <t>آیا افراد گروه هدف از تناوب مراجعات به خانه بهداشت مطلع هستند ؟</t>
  </si>
  <si>
    <t>آیا بهورزان از تاریخ و ایام مناسبتهای ویژه بهداشتی اطلاع دارند ؟</t>
  </si>
  <si>
    <t>آیا بهورزان از شعار انتخاب شده در هرسال جهت  مناسبتهای ویژه بهداشتی اطلاع دارند ؟</t>
  </si>
  <si>
    <t>آیا گزارشات آماری برنامه طبق دستورالعمل و به طور صحیح تکمیل میگردد؟</t>
  </si>
  <si>
    <t xml:space="preserve"> ایا فرمهای گزارش چوب خط برنامه به صورت صحیح تکمیل شده است ؟</t>
  </si>
  <si>
    <t>آیا گزارش عملکرد فعالیتها به صورت صحیح ارسال شده است ؟</t>
  </si>
  <si>
    <t>آیا گزارش عملکرد فعالیتها به موقع ارسال شده است ؟</t>
  </si>
  <si>
    <t>پوشش</t>
  </si>
  <si>
    <t>آیا پوشش مراقبت های بهداشتی در جمعیت هدف مطلوب است ؟</t>
  </si>
  <si>
    <t xml:space="preserve">آیا شاخص های بهداشتی منطقه در سطح مطلوبی قرار دارد ؟ </t>
  </si>
  <si>
    <t>ردیف</t>
  </si>
  <si>
    <t>آیا برنامه حمایتی تغذیه ای کودکان با مشارکت بنیاد علوی اجرا میشود ؟</t>
  </si>
  <si>
    <t>آیا مادران پر خطر ودر معرض  خطر منطقه  شناسایی شده اند؟</t>
  </si>
  <si>
    <t>آیا بهورزان از وضعیت ازدواج ، طلاق ، ناباروری ، تک فرزندی ،سقط و..در منطقه اطلاع کافی دارند ؟</t>
  </si>
  <si>
    <t>چک لیست پایش برنامه سلامت خانواده در خانه بهداشت</t>
  </si>
  <si>
    <t>فعالیت</t>
  </si>
  <si>
    <t>آیا بهورززن دوره های آموزشی استاندارد برنامه را گذرانده است ؟</t>
  </si>
  <si>
    <t>آیا بهورز مرد  دوره های آموزشی استاندارد برنامه را گذرانده است ؟</t>
  </si>
  <si>
    <t xml:space="preserve">آیا اجرای فعالیتهای مرتبط در مناسبتهای خاص توسط بهورز ان مطلوب است ؟ </t>
  </si>
  <si>
    <t>آیا مهارت بهورزمرد در خصوص انجام اصول اولیه مراقبتها و معاینات مطلوب است ؟</t>
  </si>
  <si>
    <t>آیا اطلاعات گروه هدف در خصوص برنامه مطلوب است؟</t>
  </si>
  <si>
    <t>آیا بهورزان شعار انتخاب شده در هرسال جهت  مناسبتهای ویژه بهداشتی را به اطلاع مرد م می رسانند ؟</t>
  </si>
  <si>
    <t>پایش1</t>
  </si>
  <si>
    <t>پایش2</t>
  </si>
  <si>
    <t xml:space="preserve">درصد امتیاز کسب شده </t>
  </si>
  <si>
    <t>جمع امتیاز کسب شده فرایند ثبت اطلاعات</t>
  </si>
  <si>
    <t>پایش3</t>
  </si>
  <si>
    <t>پایش4</t>
  </si>
  <si>
    <t>میانگین</t>
  </si>
  <si>
    <t>نام دانشگاه:                             نام شهرستان:                         نام خانه بهداشت:                       نام ناظر :                                تاریخ:</t>
  </si>
  <si>
    <t>آیا بهورز زن از اطلاعات جمعیتی منطقه تحت پوشش اطلاع دارد؟</t>
  </si>
  <si>
    <t>آیا بهورز مرد از اطلاعات جمعیتی منطقه تحت پوشش اطلاع دارد؟</t>
  </si>
  <si>
    <t>آیا گزارشات آماری برنامه طبق دستورالعمل و به موقع ارسال شده است ؟</t>
  </si>
  <si>
    <t>آیا مادران پر خطر ودر معرض  خطر منطقه  به موقع پیگیری شده اند؟</t>
  </si>
  <si>
    <t>آگاهی ، عملکرد و رضایت جامعه</t>
  </si>
  <si>
    <t>آیا افراد گروه هدف از نحوه دریافت خدمات رضایت دارند؟</t>
  </si>
  <si>
    <t>جلب مشارکت</t>
  </si>
  <si>
    <t>آیا بهورزان ارتباط لازم را با افراد کلیدی منطقه ( مسئولین ، اعضای شورا و ... ) برقرار نموده است ؟</t>
  </si>
  <si>
    <t>آیا  افراد کلیدی جامعه به بهورزان در جهت دستیابی به اهداف بهداشتی مشارکت می کنند؟</t>
  </si>
  <si>
    <t>آیا برنامه تامین یک وعده غذای گرم در روستا مهدها بطور صحیح  انجام میشود ؟</t>
  </si>
  <si>
    <t>آیا  کارمند بهداشتی برنامه مکمل یاری دانش آموزان مدارس منطقه را نظارت / اجرا میتماید ؟</t>
  </si>
  <si>
    <t>آیا کودکان دارای مشکل(اختلال رشد، مشکلات تکاملی و....) شناسایی شده اند ؟</t>
  </si>
  <si>
    <t>آیا کودکان دارای مشکل(اختلال رشد، مشکلات تکاملی و....) تا حصول نتیجه مورد  پیگیری  قرار می گیرند ؟</t>
  </si>
  <si>
    <t>آیا نمایه توده بدنی گروه هدف بدرستی محاسبه میگردد ؟</t>
  </si>
  <si>
    <t>آیا  مادران باردار دچار وزن گیری نامطلوب شناسایی شده اند؟</t>
  </si>
  <si>
    <t>آیا  مادران باردار دچار وزن گیری نامطلوب  تا حصول نتیجه مورد پیگیری قرار می گیرند ؟</t>
  </si>
  <si>
    <t xml:space="preserve">آیا مادران نیازمند ارجاع فوری صحیح ارجاع میگردند؟    </t>
  </si>
  <si>
    <t>آیا دفترچه مراقبت مادر و کودک به درستی تکمیل میگردد؟</t>
  </si>
  <si>
    <t>آیا  گروههای دارای شرایط باروری در منطقه را شناسایی نموده و آموزش داده اند ؟</t>
  </si>
  <si>
    <t>آیا جهت کلیه کودکان 12 ماهه پرسشنامه ASQ تکمیل شده است؟</t>
  </si>
  <si>
    <t>آیا جهت کلیه کودکان بر اساس فرم ثبت تکمیل شده مشکوک به مشکلات تکاملی هستند پرسشنامه ASQ تکمیل شده است؟</t>
  </si>
  <si>
    <t>آیا مادر در خصوص رابطه متقابل مادر و کودک آموزش لازم را دیده اند ؟</t>
  </si>
  <si>
    <t>آیا مادر در خصوص پیشگیری از سوانح و حوادث آموزش لازم را دیده اند؟</t>
  </si>
  <si>
    <t>آیا ثبت کامل مراقبت های نوزادی انجام شده است؟</t>
  </si>
  <si>
    <t>آیا خانوارهای در معرض خطر مرگ کودکان 59-1 ماهه ( دارای کودک مبتلا به ناهنجاری مادر زادی ، بیماری صعب العلاج ، بالا بودن تعداد مرگ در خانوار و....) شناسایی و مورد پیگیری قرار گرفته اند؟</t>
  </si>
  <si>
    <t>ایا بهورز وضعیت مادران پرخطر را به پزشک مرکز بلافاصله اطلاع میدهد؟</t>
  </si>
  <si>
    <t>آیا مادران باردار شناسایی شده در معرض خطر بموقع به مرکز گزارش میگردند؟</t>
  </si>
  <si>
    <t>آیا نمودار وزن گیری به درستی ترسیم میگردد؟</t>
  </si>
  <si>
    <t>آیا تاریخ مراقبت ویژه به مادران باردار به طور صحیح پیشنهاد میگردد؟</t>
  </si>
  <si>
    <t>آیا  کارکنان از وضعیت  مشكلات و اولويتهای بهداشتی زدواج ،طلاق ، ناباروری ،تک فرزندی ،سقط و...در منطقه اطلاع دارند؟</t>
  </si>
  <si>
    <t>آیا  کارکنان از وضعیت  مشكلات و اولويتهای بهداشتی (تعداد و علت مرگها )در منطقه اطلاع دارند؟</t>
  </si>
  <si>
    <t xml:space="preserve">آیا گروهای هدف پیش از بارداری به موقع شناسایی و مراقبت میگردند؟ </t>
  </si>
  <si>
    <t xml:space="preserve">آیا گروهای هدف بارداری به موقع شناسایی و مراقبت میگردند؟ </t>
  </si>
  <si>
    <t xml:space="preserve">آیا گروهای هدف پس از زایمان  به موقع شناسایی و مراقبت میگردند؟ </t>
  </si>
  <si>
    <t>آیا برنامه ید سنجی از مغازه های عرضه کننده نمک ید دار و مدارس تحت پوشش بر اساس دستورالعمل کشوری به نحو مطلوب انجام میگردد؟</t>
  </si>
  <si>
    <t>آیا برنامه ای برای مراجعینی که سروقت مراجعه نمی کنند در خانه بهداشت موجود است؟</t>
  </si>
  <si>
    <t>آیا  جلسات در منطقه با مشارکت مردم یا افراد کلیدی جامعه برگزار شده است؟</t>
  </si>
  <si>
    <t>آیا سمینارهای محلی در منطقه با مشارکت مردم یا افراد کلیدی جامعه برگزار شده است؟</t>
  </si>
  <si>
    <t>آیا زوجین جوان در زمینه بیماریهای ژنتیکی و ناهنجاریهای مادر زادی آموزش لازم را دیده اند؟</t>
  </si>
  <si>
    <t>آیا گزارش فوری مرگ کودکان 59-1 ماهه در اولین فرصت ممکن به مرکز ارسال میگردد؟</t>
  </si>
  <si>
    <t>آیا پوشش مراقبت های پیش از بارداری (مادران بارداری که فبل از بارداری مراقبت را دریافت نموده اند) مطلوب است؟</t>
  </si>
  <si>
    <t xml:space="preserve">آیا مادران باردار بر اساس دستورالعمل کشوری جهت غربالگری سلامت جنین بطور صحیح ارجاع میگردند؟ </t>
  </si>
  <si>
    <t>آگاهی و عملکرد</t>
  </si>
  <si>
    <t>گزارش دهی</t>
  </si>
  <si>
    <t xml:space="preserve">آمار </t>
  </si>
  <si>
    <t xml:space="preserve"> آگاهی ، مهارت و عملکرد بهورزان</t>
  </si>
  <si>
    <t>جمع امتیاز  فرایند آگاهی و عملکرد</t>
  </si>
  <si>
    <t>جمع امتیاز  فرایند گزارش دهی</t>
  </si>
  <si>
    <t>کل فرآیندها</t>
  </si>
  <si>
    <t>جمع امتیاز کسب شده از کل فرآیندها در برنامه های سلامت خانواده</t>
  </si>
  <si>
    <t>درصد امتیاز کسب شده از کل برنامه های سلامت خانواده</t>
  </si>
  <si>
    <t>سایر فعالیتها</t>
  </si>
  <si>
    <t>چک لیست پایش وزارتخانه ازواحد دارویی معاونت بهداشتی</t>
  </si>
  <si>
    <t>پایش واحدهای دارویی محیطی</t>
  </si>
  <si>
    <t>داروهای ارسالی ازوزارتخانه</t>
  </si>
  <si>
    <t>کنتراسپتیوها</t>
  </si>
  <si>
    <t>تجهیزات</t>
  </si>
  <si>
    <t>آیاآخرین دستورالعمل هابه طورمنظم بایگانی شده است؟</t>
  </si>
  <si>
    <t xml:space="preserve">آیا کارکنان ازآخرین دستورالعمل ها آگاهی دارند؟ </t>
  </si>
  <si>
    <t>آیا پرسنل بانرم افزارحسابداری تعهدی آشنا هستند؟</t>
  </si>
  <si>
    <t>آیاکارشناس دارویی ازآخرین وضعیت دستورالعمل بیمه روستایی اطلاع دارد؟</t>
  </si>
  <si>
    <t>آیاانباردارویی ازنظرنظم ونظافت وضعیت مطلوب دارد؟</t>
  </si>
  <si>
    <t>آیا نگهداری کنتراسپتیوهادرانبارباشرایط مطلوب نگهداری می شوند.(دورازنوروحرارت وآمپولها ایستاده)</t>
  </si>
  <si>
    <t xml:space="preserve">    آیاداروی تاریخ نزدیک ویاتاریخ گذشته درانباروجودندارد؟</t>
  </si>
  <si>
    <t xml:space="preserve"> </t>
  </si>
  <si>
    <t xml:space="preserve">  نام دانشگاه:                                                                            نام ناظر :                                         تاریخ بازدید:</t>
  </si>
  <si>
    <t>آگاهی ومهارت کارکنان</t>
  </si>
  <si>
    <t>پایش و نظارت</t>
  </si>
  <si>
    <t>آیا اقدامات انجام شده در جهت رفع کسورات تا چه حد خلاقانه بوده است.</t>
  </si>
  <si>
    <t>آیا مسئول واحد دارویی به موقع از سایت معاونت بهداشتی و اتوماسیون بازدید می کند و مکاتبات به روز است.</t>
  </si>
  <si>
    <t>آیا اطلاعات متصدی کامپیوتر از سیستم حسابداری تعهدی در حد مطلوب است.</t>
  </si>
  <si>
    <t>آیا برنامه زمان بندی پایش ها موجود است.</t>
  </si>
  <si>
    <t>آیا از ابزار استاندارد ( چک لیست ) در پایش ها استفاده می شود.</t>
  </si>
  <si>
    <t>آیا پسخوراندها به مقوع به مراکز ارسال می گردد.</t>
  </si>
  <si>
    <t>آیا پسخوراندها مورد پیگیری قرار گرفته و جهت مشکلات مداخلات طراحی می شود.</t>
  </si>
  <si>
    <t>آیا موجودی دفتر دارویی و نرم افزار با انبار دارویی مطابقت دارد.</t>
  </si>
  <si>
    <t>آیا اعلام وصول ها ( تا آخرین دریافت دارو از وزارتخانه ) به ستاد دانشگاه ارسال شده است.</t>
  </si>
  <si>
    <t>آیا صورتجلسات امحاء داروهای تاریخ گذشته در معاونت بهداشتی موجود می باشد.</t>
  </si>
  <si>
    <t>آیا بایگانی ها به صورت مرتب و براساس تاریخ و نام شهرستان در واحد دارویی وجود دارد.</t>
  </si>
  <si>
    <t>آیا پایش ها به طور مرتب و ماهیانه انجام می شود و چک لیست آنها در معاونت بهداشتی موجود می باشد.</t>
  </si>
  <si>
    <t>آیا هماهنگی مسئول واحد دارویی با گروههای سلامت خانواده و بیماریها و گسترش مطلوب است.</t>
  </si>
  <si>
    <t>آیا نرم افزار حسابداری تعهدی دارویی به روز می باشد.</t>
  </si>
  <si>
    <t>چک لیست پایش برنامه دارویی در خانه بهداشت</t>
  </si>
  <si>
    <t>آیا موجودی داروی ثبت شده در دفتر دارویی با موجودی قفسه دارویی مطابقت دارد.</t>
  </si>
  <si>
    <t>آیا دفتر دارویی بدون قلم خوردگی و براساس داروهای تحویلی در هر ماه تکمیل شده است.</t>
  </si>
  <si>
    <t>آیا بر روی قفسه دارویی برچسب تاریخ انقضاء زده شده است.</t>
  </si>
  <si>
    <t>آیا فرم ثبت تاریخ انقضائ موجود می باشد.</t>
  </si>
  <si>
    <t>آیا فرم ثبت تاریخ انقضاء به درستی تکمیل شده است.</t>
  </si>
  <si>
    <t>آیا فرم تبدیل ماه میلادی به بخش در خانه بهداشت وجود دارد.</t>
  </si>
  <si>
    <t>آیا اسناد پایش ستاد شهرستان و مرکز بهداشتی درمانی در خانه بهداشت وجود دارد.</t>
  </si>
  <si>
    <t>آیا دفتر بیماران در خانه بهداشت وجود دارد.</t>
  </si>
  <si>
    <t>آیا دفتر بیماران تکمیل شده و به روز می باشد.</t>
  </si>
  <si>
    <t>آیا مصرفی داروها به صورت روزانه از دفتر کسر می شود.</t>
  </si>
  <si>
    <t>آیا آخرین دارونامه ها در خانه بهداشت وجود دارد.</t>
  </si>
  <si>
    <t>آیا دستورالعمل ها به صورت منظم بایگانی شده است.</t>
  </si>
  <si>
    <t>آیا موجو.دی اقلام و داروهای بهداشتی مطابق با نیاز منطقه است.</t>
  </si>
  <si>
    <t>آیا درخواست داروهای درمانی ماهیانه و براساس تعدادموجودی مصرفی واقعی برای 2 ماه تکمیل شده است.</t>
  </si>
  <si>
    <t>آیا درخواست کنتراسپتیوها براساس تعداد افراد واجد الشرایط محاسبه می گردد.</t>
  </si>
  <si>
    <t>آیا درخواست داروهای مانا براساس فرمول محاسبه می گردد</t>
  </si>
  <si>
    <t>آیا درخواست داروهای مکمل براساس جمعیت گروه هدف، موجودی، مصرفی و برای 2 ماه برآورد شده است</t>
  </si>
  <si>
    <t>آیا درخواست دارویی در 5 روز اول هر ماه صورت می گیرد.</t>
  </si>
  <si>
    <t>آیا لیست داروهای با تاریخ انقضای کمتر از 6 ماه به واحد دارویی شهرستان اعلام می گردد</t>
  </si>
  <si>
    <t>آیا چیدن دارو در قفسه دارویی و تحویل آن براساس تاریخ انقضائ می باشد</t>
  </si>
  <si>
    <t>آیا تجهیزات مربوط به پانسمان به طور کامل موجود می باشد.</t>
  </si>
  <si>
    <t>آیا تجهیزات مورد نیاز سالم می باشد</t>
  </si>
  <si>
    <t>آیا اطلاعات افر اد گروههای هدف در خصوص خدمت مورد نیاز مطلوب است</t>
  </si>
  <si>
    <t>آیا عملکرد افراد گروههای هدف در خصوص خدمت مورد نیاز مطلوب است</t>
  </si>
  <si>
    <t>آیا افراد گروه هدف از تناوب مراجعات به خانه بهداشت اطلاع دارند</t>
  </si>
  <si>
    <t>آیا بهورز از اطلاعات جمعیتی منطقه تحت پوشش اطلاع دارد</t>
  </si>
  <si>
    <t>آیا اطلاعات بهورز در خصوص دستورالعمل ها مطلوب است</t>
  </si>
  <si>
    <t>آیا بهورزان از تاریخ و ایام مناسب های ویژه بهداشتی اطلاع دارند.</t>
  </si>
  <si>
    <t>آیا بهورز نحوه تبدیل ماه میلادی به شمسی را میداند</t>
  </si>
  <si>
    <t>آیا داروی تاریخ گذشته یا تاریخ انقضاء را نزدیک ( کمتر از 6 ماه ) در مرکز وجود دارد؟</t>
  </si>
  <si>
    <t>آیا شرایط نگهداری داروها از نظر (دما، نور، تهویه ) مناسب است</t>
  </si>
  <si>
    <t>آیا وضعیت چیدمان و قفسه بندی مطلوب است</t>
  </si>
  <si>
    <t>آیا داروهای پیشگیری در شرایط مناسب نگهد اری می شوند( آمپول ها ایتاده، کاندوم ها دور از نور و حرارت)</t>
  </si>
  <si>
    <t>آیا در جهت رفع ایرادات پایش قبلی اقدامی صورت گرفته است</t>
  </si>
  <si>
    <t>آیا در پایان هر ماه موجودی قفسه ها و دفاتر تطبیق داده می شوند</t>
  </si>
  <si>
    <t xml:space="preserve">جمع امتیاز فرآیند سایر فعالیت ها </t>
  </si>
  <si>
    <t xml:space="preserve">  نام دانشگاه:                             نام خانه بهداشت:                                               نام ناظر :                                         تاریخ :</t>
  </si>
  <si>
    <t>دفاتر</t>
  </si>
  <si>
    <t>عملکرد بهورز در ارائه خدمات ( اسناد و مکتوبات)</t>
  </si>
  <si>
    <t xml:space="preserve">ثبت </t>
  </si>
  <si>
    <t xml:space="preserve">سازماندهی </t>
  </si>
  <si>
    <t>دستورالعمل ها و مواد آموزشی</t>
  </si>
  <si>
    <t xml:space="preserve">تجهیزات </t>
  </si>
  <si>
    <t xml:space="preserve">آگاهی، علمکرد و رضایت جامعه </t>
  </si>
  <si>
    <t>چک لیست پایش واحد دارویی از ستاد شهرستان</t>
  </si>
  <si>
    <t>آیا آخرین دستورالعمل ها همراه نامه کتبی در ستاد موجود می باشد</t>
  </si>
  <si>
    <t>آیا دستورالعم.ل ها به طور منظم بایگانی شده است</t>
  </si>
  <si>
    <t>آیا کارکنان از آخرین دستورالعمل ها آگاهی دارند</t>
  </si>
  <si>
    <t>آیا جهت برآورد اقلام و داروهای بهداشتی مورد نیاز سالانه به موجودی آخر سال توجه شده است</t>
  </si>
  <si>
    <t>آیا در برآورد به میزان ذخیره توجه شده است</t>
  </si>
  <si>
    <t>آیا وضعیت انبار از نظر قفسه بندی و چیدمان دارو براساس تاریخ انقضاء مطلوب است</t>
  </si>
  <si>
    <t>آیا وضعیت یخچال از نظر وجود دماسنج و نگهداری داروهای یخچالی مناسب است</t>
  </si>
  <si>
    <t>آیا وضعیت انبار از نظر تهویه، دما، نور، کف پوش، کپسول آتش نشانی مطلوب است</t>
  </si>
  <si>
    <t xml:space="preserve">آیا داروهای پیشگیری در وضعیت مطلوب نگهداری می شوند ( دور از نور و حرارت و آمپول ها ایستاده ) </t>
  </si>
  <si>
    <t xml:space="preserve">  آیا نظافت انبار دارویی از نظر وجود وسایل غیر دارویی مناسب ارزیابی می گردد</t>
  </si>
  <si>
    <t>آیا داروهای تاریخ گذشته  و تاریخ نزدیک ( کمتر از 6 ماه ) در انبار وجود ندارد</t>
  </si>
  <si>
    <t>آیا میانگین اقلام دارویی در پایش ها مورد بررسی قرار می گیرد.</t>
  </si>
  <si>
    <t>آیا در خریدهای دارویی بیمه روستایی میزان سقف ریالی براساس سرانه رعایت می گردد</t>
  </si>
  <si>
    <t>آیا هماهنگی لازم در خصوص دارو با سایر گروهها( گسترش، خانوادهف بیماریها، مدارس ) صورت می گیرد</t>
  </si>
  <si>
    <t>آیا مسئول واحد دارویی بر توزیع و مصرف مکمل های مادران و کودکان در مراکز و خانه های بهداشت نظارت دارد</t>
  </si>
  <si>
    <t>آیا تعداد و حجم داروهای مکمل و مانا مناسب می باشد</t>
  </si>
  <si>
    <t xml:space="preserve">جمع امتیاز فرآیند سازماندهی </t>
  </si>
  <si>
    <t xml:space="preserve">درصد  </t>
  </si>
  <si>
    <t>آیا برنامه زمانبندی پایش ها موجود است</t>
  </si>
  <si>
    <t>آیا از ابزار استاندارد( چک لیست ) در پایش ها استفاده می شود</t>
  </si>
  <si>
    <t>آیا گزارش بازدید واحدهای محیطی موجود و بایگانی می شود</t>
  </si>
  <si>
    <t>آیا پسخوراند پایش ها تهیه و به مراکز ارسال می گردد</t>
  </si>
  <si>
    <t>آیا پسخوراندها مورد پیگیری قرار گرفته و جهت مشکلات مداخله طراحی می شود</t>
  </si>
  <si>
    <t xml:space="preserve">جمع امتیازفرآیند پایش و ارزشیابی </t>
  </si>
  <si>
    <t xml:space="preserve">درصد امتیاز </t>
  </si>
  <si>
    <t>آیا بایگانی حواله های انبار تمامی مراکز به تفکیک هر مرکز و زونکن کلی ( مادر ) حواله ها به ترتیب شماره و درخواست وجود دارد</t>
  </si>
  <si>
    <t>آیا بایگانی دستورالعمل ها، مکاتبات، تغییر قیمت ها، صورتجلسات کمیته تجویز منطقی وجود دارد</t>
  </si>
  <si>
    <t>آیا مستندات برنامه آموزشی بیمه روستایی به رده میانی موجود می باشد</t>
  </si>
  <si>
    <t>آیا اطلاعات مسئول واحد دارویی از برنامه نرم افزار تعهدی مطلوب می باشد</t>
  </si>
  <si>
    <t>آیا تحویل دارو براساس درخواست مرکز و به طور منظم صورت می گیرد</t>
  </si>
  <si>
    <t>آیا مسئول واحد دارویی در جهت پیشبرد اهداف واحد خلاقیت و ابتکاری انجام داده است</t>
  </si>
  <si>
    <t>آیا مبنای اقدامات واحد براساس آخرین دستورالعمل بیمه روستایی است</t>
  </si>
  <si>
    <t>آیا دستورالعمل ها، تغییر قیمت ها و ... به طور منظم به مراکز اعلام می شود.</t>
  </si>
  <si>
    <t>آیا کمیته تجویز منطقی به طور منظم و 3 ماهه تشکیل می شود</t>
  </si>
  <si>
    <t>آیا مسئول واحد دارویی از میزان سرانه، کسورات، بدهی های دارویی اطلاع دارد</t>
  </si>
  <si>
    <t>آیا مسئول واحد دارویی در جهت کاهش کسورات دارویی مداخله ای انجام داده است</t>
  </si>
  <si>
    <t>آیا آمار ماهیانه، فصلی، صورتجلسات کمیته تجویز منطقی به موقع به معاونت بهداشتی ارسال می گردد</t>
  </si>
  <si>
    <t>آیا مسئول واحد دارویی به موقع از سایت معاونت بهداشتی بازدید می کند</t>
  </si>
  <si>
    <t>جمع امتیاز سایر فعالیت ها</t>
  </si>
  <si>
    <t>درصد</t>
  </si>
  <si>
    <t xml:space="preserve">جمع امتیاز کسب شده از کل فرآیندها در برنامه دارویی </t>
  </si>
  <si>
    <t xml:space="preserve">آیا امتیاز کسب شده از کل فرآیندها در برنامه دارویی </t>
  </si>
  <si>
    <t xml:space="preserve">  نام دانشگاه:                             نام شهرستان:                                               نام ناظر :                                         تاریخ :</t>
  </si>
  <si>
    <t xml:space="preserve">چک لیست پایش برنامه دارویی مرکز بهداشتی درمانی شهری </t>
  </si>
  <si>
    <t xml:space="preserve">  نام دانشگاه:                             نام شهرستان:                                         نام مرکز بهداشتی درمانی:                                                        نام ناظر :                                         تاریخ بازدید:</t>
  </si>
  <si>
    <t>آیا دستورالعمل ها همراه نامه کتبی از ستاد دریافت شده است</t>
  </si>
  <si>
    <t>آیا دستورالعمل ها به طور منظم بایگانی شده است</t>
  </si>
  <si>
    <t>آیا آخرین تغییر قیمت ها به مرکز اعلام شده است</t>
  </si>
  <si>
    <t>آیا لیست منابع مورد تعهد کلیه بیمه ها در داروخانه وجود دارد</t>
  </si>
  <si>
    <t>آیا برآورد صحیح اقلام و داروهای بهداشتی مرکز انجام می گیرد</t>
  </si>
  <si>
    <t>آیا موجودی اقلام و داروهای بهداشتی متناسب با نیاز منطقه است</t>
  </si>
  <si>
    <t xml:space="preserve">آیا شرایط نگهداری اقلام و داروهای بهداشتی در داروخانه بررسی و کنترل می شود( دما، نور، تهویه، کپسول آتش نشانی ) </t>
  </si>
  <si>
    <t>آیا وضعیت یخچال از نظر نگهداری داروهای یخچالی و وجود دماسنج مطلوب ارزیابی می شود</t>
  </si>
  <si>
    <t>آیا برچسب تاریخ انقضاء روی قفسه ها زده شده است</t>
  </si>
  <si>
    <t>آیا نظافت داروخانه از نظر وجود وسایل غیردارویی و غیرمتبط مناسب است</t>
  </si>
  <si>
    <t>ایا چیدن داروها و تحویل آنها براساس تاریخ انقضاء می باشد</t>
  </si>
  <si>
    <t>آیا در داروخانه دماسنج وجود دارد</t>
  </si>
  <si>
    <t>آیا دارویار طبق برنامه زمان بندی ارائه شده از ستاد جهت دریافت دارو مراجعه می کند</t>
  </si>
  <si>
    <t>آیا فواصل درخواست تا دریافت دارد از نظر زمانی حداقل ممکن است</t>
  </si>
  <si>
    <t>آیا داروهای کنتراسپتیو جهت افراد واجد الشرایط موجود می باشد</t>
  </si>
  <si>
    <t>درخواست مرکز به طور کامل تأمین شده است</t>
  </si>
  <si>
    <t>آیا داروهای مازاد بر نیاز مطابق لیستی به ستاد شهرستان برگشت شده است</t>
  </si>
  <si>
    <t>آیا در پایان هر ماه موجودی دفاتر با قفسه ها چک می شود</t>
  </si>
  <si>
    <t>آیا عدم فروش دارو بدون نسخه در داروخانه رعایت می گردد</t>
  </si>
  <si>
    <t>آیا درخواست داروهای درمانی ماهیانه و براساس موجودی مصرفی واقعی برای 2 ماه تکمیل شده است</t>
  </si>
  <si>
    <t xml:space="preserve"> آیا در داروخانه داروی تاریخ گذشته یا تاریخ نزدیک ( کمتر از 6 ماه ) موجود نمی باشد</t>
  </si>
  <si>
    <t xml:space="preserve">آیا در تنظیم درخواست دارو نظر پزشک مرکز اعمال می شود ( با مهر و امضاء )  </t>
  </si>
  <si>
    <t>آیا داروهای مکمل مادر و کودک براساس جمعیت منطقه در داروخانه موجوداست</t>
  </si>
  <si>
    <t>ایا لیست کمبود فرم ها و دفاتر مرکز تهیه شده است</t>
  </si>
  <si>
    <t xml:space="preserve">جمع امتیازفرآیند سازماندهی </t>
  </si>
  <si>
    <t xml:space="preserve">درصد </t>
  </si>
  <si>
    <t>آیا پیگیری لازم جهت تأمین تجهیزات، فرم ها و دفاتر مورد نیاز انجام می شود</t>
  </si>
  <si>
    <t>آیا داروهای مصرفی هر روز در دفتر دارویی ثبت می شود</t>
  </si>
  <si>
    <t>آیا موجودی داروی ثبت شده در دفتر دارویی با موجودی قفسه دارویی همخوانی دارد</t>
  </si>
  <si>
    <t>آیا نسخ در پایان هر ماه به تفکیک نوع بیمه و مبلغ نسخه لیست می شود</t>
  </si>
  <si>
    <t>ایا ثبت مصرف روزانه در دفتر دارویی با نسخ صادره مطابقت دارد</t>
  </si>
  <si>
    <t>آیا دفتر دارویی بدون قلم خوردگی و براساس داروهای تحویلی در هر ماه تکمیل شده است</t>
  </si>
  <si>
    <t>آیا تعرفه باطل شده با مبلغ نسخه همخوانی دارد</t>
  </si>
  <si>
    <t xml:space="preserve">آیا مبلغ داروباضافه نسخه پیچی یا حق فنی در برگ بیمار ثبت می گردد </t>
  </si>
  <si>
    <t xml:space="preserve">جمع امتیاز ثبت </t>
  </si>
  <si>
    <t>ایا در تکمیل درخواست های مرکز نظر پزشک مرکز اعمال می گردد( با مهر و امضاء)</t>
  </si>
  <si>
    <t>آیا آگاهی کارکنان در زمینه برنامه مطلوب است</t>
  </si>
  <si>
    <t>آیا مهارت کارکنان در زمینه برنامه مورد نظر مطلوب است</t>
  </si>
  <si>
    <t>آیا اطلاعات گروههای هدف در خصوص خدمت مورد نیاز مطلوب است</t>
  </si>
  <si>
    <t>آیا گروههای هدف از تناوب مراجعات به مرکز برای دریافت خدمت مطلع هستند</t>
  </si>
  <si>
    <t>آیا افراد گروه هدف از نحوه دریافت خدمات رضایت دارند</t>
  </si>
  <si>
    <t>جمع امتیاز آگاهی و عملکرد</t>
  </si>
  <si>
    <t>آیا گزارش بازدید ستاد موجود و به طور منظم بایگانی می شود</t>
  </si>
  <si>
    <t>جمع امتیاز پایش و نظارت</t>
  </si>
  <si>
    <t xml:space="preserve">جمع امتیاز کسب شده از کل فر آیندها در برنامه دارویی </t>
  </si>
  <si>
    <t>درصد امتیاز کسب شده از کل برنامه های دارویی</t>
  </si>
  <si>
    <t xml:space="preserve">چک لیست پایش واحد دارویی از مرکز بهداشتی درمانی روستایی </t>
  </si>
  <si>
    <t xml:space="preserve">  نام دانشگاه:                             نام شهرستان :                               نام مرکز بهداشتی درمانی :                                               نام ناظر :                                         تاریخ بازدید:</t>
  </si>
  <si>
    <t>آیا آخرین دستورالعمل ها همراه نامه کتبی از طرف ستاد دریافت شده است</t>
  </si>
  <si>
    <t>آیا تغییر قیمت ها به موقع و در اسرع وقت به مرکز ارسال شده است</t>
  </si>
  <si>
    <t>آیا براورد صحیح اقلام و داروهای بهداشتی به تفکیک خانه بهداشت و مرکز انجام می گیرد</t>
  </si>
  <si>
    <t>آیا موجودی اقلام و داروهای بهداشتی متناسب با نیاز منطقه می باشد</t>
  </si>
  <si>
    <t xml:space="preserve">ایا شرایط نگهداری اقلام و داغروهای بهداشتی در داروخانه رعایت می گردد( دما، نور، تهویه، کپسول آتش نشانی ) </t>
  </si>
  <si>
    <t>آیا جدول برآورد و برنامه توزیع اقلام مکمل و کنتراسپتیو در داروخانه وجود دارد</t>
  </si>
  <si>
    <t>آیا درخواست دارویی بهورزان بررسی می شود</t>
  </si>
  <si>
    <t>آیا داروی تاریخ گذشته یا تاریخ نزدیک ( کمتر از 6 ماه ) در مرکز وجود دارد</t>
  </si>
  <si>
    <t>آیا وضعیت یخچال از نظر نگهداری داروهای یخچالی و وجود دماسنج مطلوب است</t>
  </si>
  <si>
    <t>آیا وضعیت قفسه بندی و چیدمان داروها مناسب ارزیابی می گردد</t>
  </si>
  <si>
    <t>آیا روی قفسه ها برچسب تاریخ انقضاء وجود دارد</t>
  </si>
  <si>
    <t>آیا داروهای پیشگیری در شرایط مطلوب نگهداری می شوند ( دور از نور و حرارت و آمپولها بصورت ایتان )</t>
  </si>
  <si>
    <t>آیا نظافت داروخانه از نظر وجود مواد غیر دارویی و غیرمرتبط مطلوب است</t>
  </si>
  <si>
    <t xml:space="preserve">آیا چیدن دارو در قفسه دارویی و تحویل آن براساس تاریخ انقضاء است </t>
  </si>
  <si>
    <t>آیا داروهای قفسه اورژانس مطابق با لیست به صورت مجزا در محل نگهداری می شوند</t>
  </si>
  <si>
    <t xml:space="preserve">آیا در زمان دهگردشی شرایط نگهداری دارومناسب است </t>
  </si>
  <si>
    <t xml:space="preserve">آیا در درخواست های دارو با نظر پزشک اعمال می شود( با مهر و امضاء) </t>
  </si>
  <si>
    <t>آیا آگاهی و عملکرد کارکنان در زمینه برنامه مطلوب است</t>
  </si>
  <si>
    <t xml:space="preserve">جمع امتیاز آگاهی و مهارت </t>
  </si>
  <si>
    <t>ایا ارسال آمار ماهیانه ( بیمه روستایی) به ستاد به طور منظم و در اسرع وقت انجام می گیرد</t>
  </si>
  <si>
    <t xml:space="preserve">جمع امتیاز آمار و گزارش دهی </t>
  </si>
  <si>
    <t>آیا برنامه زمان بندی پایش ها موجود است</t>
  </si>
  <si>
    <t>آیا از ابزار استاندارد( چک لیست) در پایش ها استفاده می شود.</t>
  </si>
  <si>
    <t>آیا گزارش بازدید از خانه بهداشت ها موجود و به طور منظم بایگانی می شود</t>
  </si>
  <si>
    <t>آیا پسخوراند پایش ه تهیه و به خانه بهداشت ارسال می گردد</t>
  </si>
  <si>
    <t>آیا اسناد پایش ستاد شهرستان در مرکز وجود دارد</t>
  </si>
  <si>
    <t>ایا در بایگانی اسناد دارویی برگ درخواست دارو با حواله انبار نگهداری می شود</t>
  </si>
  <si>
    <t>آیا میانگین اقلام تجویز شده در نسخ کمتر از 5/2 قلم  می باشد</t>
  </si>
  <si>
    <t>آیا لیست داروهای بیمه روستایی و خانه بهداشت در داروخانه موجود است</t>
  </si>
  <si>
    <t>آیا موجودی داروهای موجود در قفسه دارویی با دفتر دارویی مطابقت دارد</t>
  </si>
  <si>
    <t>آیا ثبت مصرف روزانه در دفتر دارویی با نسخ مطابقت دارد</t>
  </si>
  <si>
    <t>آیا اقلام تحو.یلی به واحدها با نظر و امضای مسئول مرکز و به صورت 2 برگی صورت می گیرد</t>
  </si>
  <si>
    <t>آیا مبلغ دارو+ نسخه پیجی یا حق فنی در برگ بیمار ثبت می گردد</t>
  </si>
  <si>
    <t>آیا دارویار از روپوش سفید استفاده می کند</t>
  </si>
  <si>
    <t>آیا جهت بهورزان خانه های بهداشت تحت پوشش جسات آموزشی برگزار می شود</t>
  </si>
  <si>
    <t xml:space="preserve">جمع امتیاز سایر فعالیت ها </t>
  </si>
  <si>
    <t xml:space="preserve">جمع امتیاز کسب شده از کل فرایندها در برنامه دارویی </t>
  </si>
  <si>
    <t xml:space="preserve">درصد امتیاز کسب شده از کل برنامه دارویی </t>
  </si>
  <si>
    <t xml:space="preserve">چک لیست پایش وزارتخانه ازواحد دارویی </t>
  </si>
  <si>
    <t>حداکثر امتیاز</t>
  </si>
  <si>
    <t>جمع امتیاز کسب شده</t>
  </si>
  <si>
    <t>آگاهی، علمکرد و مهارت بهورزان</t>
  </si>
  <si>
    <t>سایر فعالیت ها</t>
  </si>
  <si>
    <t>دستورالعمل ها</t>
  </si>
  <si>
    <t>مدیریت داروئی</t>
  </si>
  <si>
    <t>پایش واحدهای محیطی</t>
  </si>
  <si>
    <t>پایش و ارزشیابی</t>
  </si>
  <si>
    <t>بایگانی رسیدهای انباراز معاونت بهداشتی و اعلام وصولها به معاونت بهداشتی به تفکیک وجود دارد</t>
  </si>
  <si>
    <t>تجهیزات و امکانات</t>
  </si>
  <si>
    <t>ثبت</t>
  </si>
  <si>
    <t>ثبت دفاتر ونسخ</t>
  </si>
  <si>
    <t>عملکرد پزشک</t>
  </si>
  <si>
    <t>آگاهی و مهارت کارکنان</t>
  </si>
  <si>
    <t>اطلاعات گیرندگان خدمت</t>
  </si>
  <si>
    <t xml:space="preserve">(ایا در تکمیل درخواست های مرکز نظر پزشک مرکز اعمال می گردد( با مهر و امضاء </t>
  </si>
  <si>
    <t>آیا آخرین دستورالعمل بیمه روستایی در داروخانه موجود است</t>
  </si>
  <si>
    <t>آیا کارکنان از آخرین دستورالعمل آگاهی دارند</t>
  </si>
  <si>
    <t xml:space="preserve">آیا تعداد اقلام داروئی براساس آخرین دستورالعمل بیمه روستائی در داروخانه وجود دارد </t>
  </si>
  <si>
    <t xml:space="preserve">آیا قفسه بندی و طبقه بندی منظم در داروخانه وجود دارد </t>
  </si>
  <si>
    <t xml:space="preserve">آیا شرایط نگهداری دارو در داروخانه رعایت میگردد </t>
  </si>
  <si>
    <t>آیا خدمات داروئی توسط دارویار ارائه میشود</t>
  </si>
  <si>
    <t>آیا قیمت گذاری نسخ در حضور بیمار صورت میگیرد</t>
  </si>
  <si>
    <t xml:space="preserve">آیا دارویار در برنامه دهگردشی بطور منظم حضور دارد </t>
  </si>
  <si>
    <t>آیا نسخ دهگردشی در بررسی نسخ مرکز وجود دارد</t>
  </si>
  <si>
    <t>آیا فرانشیز مصوب در زمان پیچیدن نسخ رعایت میگردد</t>
  </si>
  <si>
    <t xml:space="preserve">آیا داروخانه مرکز با کمبود دارو یا تاخیر در ارسال دارو مواجه نمی باشد </t>
  </si>
  <si>
    <t>آیا چک لیست تکمیل شده بخش دولتی در داروخانه نگهداری میشود</t>
  </si>
  <si>
    <t>آیا اقدامات لازم جهت رفع مشکل پایش قبلی صورت گرفته است</t>
  </si>
  <si>
    <t>آیا برنامه شیفت ها در مراکز شبانه روزی مشخص است</t>
  </si>
  <si>
    <t xml:space="preserve">آیا فرمهای ابلاغی از شبکه بهداشت و درمان ماهیانه تکمیل و به شبکه ارسال میشود </t>
  </si>
  <si>
    <t xml:space="preserve">آیا لیست داروهای بیمه روستایی آخرین دستورالعمل بیمه روستایی وکلیه مکاتبات و پیگیری ها بطور مستند در داروخانه موجود است </t>
  </si>
  <si>
    <t>جمع امتیاز کسب شده فرایند سایر فعالیت ها</t>
  </si>
  <si>
    <t>جمع امتیاز کسب شده فرایند پایش و ارزشیابی</t>
  </si>
  <si>
    <t>جمع امتیاز کسب شده فرایند سازماندهی</t>
  </si>
  <si>
    <t>جمع امتیاز کسب شده فرایند آگاهی و مهارت کارکنان</t>
  </si>
  <si>
    <t>جمع امتیاز کسب شده فرایند پایش و نظارت</t>
  </si>
  <si>
    <t>جمع امتیاز فرایند سازماندهی</t>
  </si>
  <si>
    <t>جمع امتیاز کسب شده فرایند آگاهی و عملکرد</t>
  </si>
  <si>
    <t>جمع امتیاز کسب شده فرایند  سازماندهی</t>
  </si>
  <si>
    <t>آگاهی و مهارت</t>
  </si>
  <si>
    <t>آمار و گزارش دهی</t>
  </si>
  <si>
    <t>جمع امتیاز کسب شده فرایند آگاهی و مهارت</t>
  </si>
  <si>
    <t xml:space="preserve">جمع امتیاز کسب شده فرایند ثبت </t>
  </si>
  <si>
    <t>پایش واحد های محیطی</t>
  </si>
  <si>
    <t>دستورالعملها</t>
  </si>
  <si>
    <t>جمع امتیاز کسب شده فرایند گزارش دهی</t>
  </si>
  <si>
    <t xml:space="preserve">آیا داروهای پیشگیری در شرایط مطلوب نگهداری می شوند ( دور از نور و حرارت و آمپولها بصورت  ایستاده </t>
  </si>
  <si>
    <t>آیا اطلاعات کارشناس امور دارویی از آخرین نسخه دستورالعمل بیمه روستایی مناسب است.</t>
  </si>
  <si>
    <t>آیا کارشناس امور دارویی از وضعیت بدهی شبکه ها به شرکت های دارویی اطلاع دارد.</t>
  </si>
  <si>
    <t>آیا کارشناس دارویی از میزان کسورات شبکه ها اطلاع دارد.</t>
  </si>
  <si>
    <t xml:space="preserve">چک لیست پایش معاونت بهداشتی ازواحد دارویی استان </t>
  </si>
  <si>
    <t>چک لیست پایش  واحد دارویی از ستاد شهرستان</t>
  </si>
  <si>
    <t>چک لیست پایش واحد دارویی از بخش خصوصی</t>
  </si>
  <si>
    <t xml:space="preserve">چک لیست پایش واحد دارویی از خانه بهداشت </t>
  </si>
  <si>
    <t xml:space="preserve">چک لیست پایش  واحد داروی از مرکز روستایی </t>
  </si>
  <si>
    <t>نام دانشگاه:                           شهرستان :                            مرکز :                       نام ناظر :                              تاریخ بازدید:</t>
  </si>
  <si>
    <t>چک لیست پایش واحد دارویی از مرکز شهری</t>
  </si>
  <si>
    <t xml:space="preserve">  نام دانشگاه:                           شهرستان :                        مرکز :                               نام ناظر :                             تاریخ بازدید:</t>
  </si>
  <si>
    <t xml:space="preserve">  نام دانشگاه:                        شهرستان :                             نام ناظر :                                    تاریخ بازدید:</t>
  </si>
  <si>
    <t xml:space="preserve">  نام دانشگاه:                             شهرستان :                                  نام ناظر :                                         تاریخ بازدید:</t>
  </si>
  <si>
    <t xml:space="preserve">  نام دانشگاه:                          شهرستان :                  مرکز :                       خانه بهداشت:                   نام ناظر :                        تاریخ بازدید: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</si>
</sst>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_-[$ريال-429]\ * #,##0.00_-;_-[$ريال-429]\ * #,##0.00\-;_-[$ريال-429]\ * &quot;-&quot;??_-;_-@_-"/>
    <numFmt numFmtId="166" formatCode="0;[Red]0"/>
    <numFmt numFmtId="167" formatCode="#,##0;[Red]#,##0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56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double"/>
      <top style="double"/>
      <bottom style="double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/>
      <top/>
      <bottom style="medium"/>
    </border>
    <border>
      <left/>
      <right style="double"/>
      <top style="double"/>
      <bottom/>
    </border>
    <border>
      <left/>
      <right style="double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medium"/>
      <right/>
      <top style="thin"/>
      <bottom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/>
      <right/>
      <top style="double"/>
      <bottom/>
    </border>
    <border>
      <left/>
      <right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33" borderId="11" xfId="0" applyFont="1" applyFill="1" applyBorder="1" applyAlignment="1">
      <alignment horizontal="center" vertical="center" wrapText="1" readingOrder="2"/>
    </xf>
    <xf numFmtId="0" fontId="42" fillId="34" borderId="11" xfId="0" applyFont="1" applyFill="1" applyBorder="1" applyAlignment="1">
      <alignment horizontal="center" wrapText="1" readingOrder="2"/>
    </xf>
    <xf numFmtId="0" fontId="42" fillId="35" borderId="11" xfId="0" applyFont="1" applyFill="1" applyBorder="1" applyAlignment="1">
      <alignment horizontal="right" vertical="center" wrapText="1" readingOrder="2"/>
    </xf>
    <xf numFmtId="0" fontId="42" fillId="35" borderId="11" xfId="0" applyFont="1" applyFill="1" applyBorder="1" applyAlignment="1">
      <alignment horizontal="center" vertical="center" wrapText="1" readingOrder="2"/>
    </xf>
    <xf numFmtId="0" fontId="43" fillId="0" borderId="11" xfId="0" applyFont="1" applyBorder="1" applyAlignment="1">
      <alignment horizontal="center" vertical="center" wrapText="1" readingOrder="2"/>
    </xf>
    <xf numFmtId="0" fontId="43" fillId="35" borderId="11" xfId="0" applyFont="1" applyFill="1" applyBorder="1" applyAlignment="1">
      <alignment horizontal="center" vertical="center" wrapText="1" readingOrder="2"/>
    </xf>
    <xf numFmtId="0" fontId="40" fillId="0" borderId="11" xfId="0" applyFont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/>
    </xf>
    <xf numFmtId="164" fontId="40" fillId="37" borderId="11" xfId="0" applyNumberFormat="1" applyFont="1" applyFill="1" applyBorder="1" applyAlignment="1">
      <alignment horizontal="center" vertical="center"/>
    </xf>
    <xf numFmtId="164" fontId="40" fillId="36" borderId="11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 readingOrder="2"/>
    </xf>
    <xf numFmtId="165" fontId="42" fillId="38" borderId="13" xfId="44" applyNumberFormat="1" applyFont="1" applyFill="1" applyBorder="1" applyAlignment="1">
      <alignment horizontal="right" vertical="center" wrapText="1" readingOrder="1"/>
    </xf>
    <xf numFmtId="165" fontId="42" fillId="38" borderId="14" xfId="44" applyNumberFormat="1" applyFont="1" applyFill="1" applyBorder="1" applyAlignment="1">
      <alignment horizontal="right" vertical="center" wrapText="1" readingOrder="2"/>
    </xf>
    <xf numFmtId="0" fontId="43" fillId="0" borderId="15" xfId="0" applyFont="1" applyBorder="1" applyAlignment="1">
      <alignment horizontal="center" vertical="center" wrapText="1" readingOrder="2"/>
    </xf>
    <xf numFmtId="165" fontId="42" fillId="38" borderId="13" xfId="44" applyNumberFormat="1" applyFont="1" applyFill="1" applyBorder="1" applyAlignment="1">
      <alignment horizontal="right" vertical="center" wrapText="1" readingOrder="2"/>
    </xf>
    <xf numFmtId="165" fontId="42" fillId="38" borderId="14" xfId="44" applyNumberFormat="1" applyFont="1" applyFill="1" applyBorder="1" applyAlignment="1">
      <alignment horizontal="right" vertical="center" wrapText="1" readingOrder="1"/>
    </xf>
    <xf numFmtId="165" fontId="42" fillId="38" borderId="16" xfId="44" applyNumberFormat="1" applyFont="1" applyFill="1" applyBorder="1" applyAlignment="1">
      <alignment horizontal="right" vertical="center" wrapText="1" readingOrder="2"/>
    </xf>
    <xf numFmtId="165" fontId="42" fillId="38" borderId="17" xfId="44" applyNumberFormat="1" applyFont="1" applyFill="1" applyBorder="1" applyAlignment="1">
      <alignment horizontal="right" vertical="center" wrapText="1" readingOrder="2"/>
    </xf>
    <xf numFmtId="165" fontId="42" fillId="38" borderId="18" xfId="44" applyNumberFormat="1" applyFont="1" applyFill="1" applyBorder="1" applyAlignment="1">
      <alignment horizontal="right" vertical="center" wrapText="1" readingOrder="2"/>
    </xf>
    <xf numFmtId="0" fontId="43" fillId="0" borderId="0" xfId="0" applyFont="1" applyBorder="1" applyAlignment="1">
      <alignment horizontal="center" vertical="center" textRotation="90" wrapText="1" readingOrder="2"/>
    </xf>
    <xf numFmtId="0" fontId="43" fillId="0" borderId="19" xfId="0" applyFont="1" applyBorder="1" applyAlignment="1">
      <alignment horizontal="center" vertical="center" wrapText="1" readingOrder="2"/>
    </xf>
    <xf numFmtId="0" fontId="40" fillId="0" borderId="19" xfId="0" applyFont="1" applyBorder="1" applyAlignment="1">
      <alignment horizontal="center" vertical="center"/>
    </xf>
    <xf numFmtId="43" fontId="42" fillId="38" borderId="16" xfId="42" applyFont="1" applyFill="1" applyBorder="1" applyAlignment="1">
      <alignment horizontal="right" vertical="center" wrapText="1" readingOrder="2"/>
    </xf>
    <xf numFmtId="0" fontId="42" fillId="34" borderId="12" xfId="0" applyFont="1" applyFill="1" applyBorder="1" applyAlignment="1">
      <alignment horizontal="center" wrapText="1" readingOrder="2"/>
    </xf>
    <xf numFmtId="0" fontId="40" fillId="0" borderId="12" xfId="0" applyFont="1" applyBorder="1" applyAlignment="1">
      <alignment horizontal="center" vertical="center"/>
    </xf>
    <xf numFmtId="164" fontId="40" fillId="36" borderId="20" xfId="0" applyNumberFormat="1" applyFont="1" applyFill="1" applyBorder="1" applyAlignment="1">
      <alignment horizontal="center" vertical="center"/>
    </xf>
    <xf numFmtId="164" fontId="40" fillId="38" borderId="0" xfId="0" applyNumberFormat="1" applyFont="1" applyFill="1" applyBorder="1" applyAlignment="1">
      <alignment horizontal="center" vertical="center"/>
    </xf>
    <xf numFmtId="165" fontId="43" fillId="0" borderId="21" xfId="44" applyNumberFormat="1" applyFont="1" applyBorder="1" applyAlignment="1">
      <alignment vertical="center" textRotation="90" wrapText="1" readingOrder="1"/>
    </xf>
    <xf numFmtId="165" fontId="43" fillId="34" borderId="22" xfId="44" applyNumberFormat="1" applyFont="1" applyFill="1" applyBorder="1" applyAlignment="1">
      <alignment horizontal="center" vertical="center" textRotation="90" wrapText="1" readingOrder="1"/>
    </xf>
    <xf numFmtId="165" fontId="44" fillId="34" borderId="11" xfId="44" applyNumberFormat="1" applyFont="1" applyFill="1" applyBorder="1" applyAlignment="1">
      <alignment horizontal="center" vertical="center" textRotation="90" wrapText="1" readingOrder="2"/>
    </xf>
    <xf numFmtId="165" fontId="44" fillId="34" borderId="23" xfId="44" applyNumberFormat="1" applyFont="1" applyFill="1" applyBorder="1" applyAlignment="1">
      <alignment horizontal="center" vertical="center" textRotation="90" wrapText="1" readingOrder="2"/>
    </xf>
    <xf numFmtId="0" fontId="42" fillId="38" borderId="0" xfId="0" applyFont="1" applyFill="1" applyBorder="1" applyAlignment="1">
      <alignment horizontal="right" vertical="center" wrapText="1" readingOrder="2"/>
    </xf>
    <xf numFmtId="0" fontId="42" fillId="33" borderId="20" xfId="0" applyFont="1" applyFill="1" applyBorder="1" applyAlignment="1">
      <alignment horizontal="center" vertical="center" wrapText="1" readingOrder="2"/>
    </xf>
    <xf numFmtId="165" fontId="42" fillId="38" borderId="24" xfId="44" applyNumberFormat="1" applyFont="1" applyFill="1" applyBorder="1" applyAlignment="1">
      <alignment horizontal="right" vertical="center" wrapText="1" readingOrder="2"/>
    </xf>
    <xf numFmtId="0" fontId="43" fillId="0" borderId="20" xfId="0" applyFont="1" applyBorder="1" applyAlignment="1">
      <alignment horizontal="center" vertical="center" wrapText="1" readingOrder="2"/>
    </xf>
    <xf numFmtId="0" fontId="40" fillId="0" borderId="20" xfId="0" applyFont="1" applyBorder="1" applyAlignment="1">
      <alignment horizontal="center" vertical="center"/>
    </xf>
    <xf numFmtId="165" fontId="43" fillId="38" borderId="0" xfId="44" applyNumberFormat="1" applyFont="1" applyFill="1" applyBorder="1" applyAlignment="1">
      <alignment horizontal="center" vertical="center" textRotation="90" wrapText="1" readingOrder="1"/>
    </xf>
    <xf numFmtId="165" fontId="44" fillId="38" borderId="0" xfId="44" applyNumberFormat="1" applyFont="1" applyFill="1" applyBorder="1" applyAlignment="1">
      <alignment horizontal="center" vertical="center" textRotation="90" wrapText="1" readingOrder="2"/>
    </xf>
    <xf numFmtId="0" fontId="42" fillId="38" borderId="0" xfId="0" applyFont="1" applyFill="1" applyBorder="1" applyAlignment="1">
      <alignment horizontal="center" vertical="center" wrapText="1" readingOrder="2"/>
    </xf>
    <xf numFmtId="0" fontId="43" fillId="38" borderId="0" xfId="0" applyFont="1" applyFill="1" applyBorder="1" applyAlignment="1">
      <alignment horizontal="center" vertical="center" wrapText="1" readingOrder="2"/>
    </xf>
    <xf numFmtId="165" fontId="43" fillId="34" borderId="11" xfId="44" applyNumberFormat="1" applyFont="1" applyFill="1" applyBorder="1" applyAlignment="1">
      <alignment horizontal="center" vertical="center" textRotation="90" wrapText="1" readingOrder="1"/>
    </xf>
    <xf numFmtId="0" fontId="0" fillId="0" borderId="18" xfId="0" applyBorder="1" applyAlignment="1">
      <alignment horizontal="center" vertical="center"/>
    </xf>
    <xf numFmtId="166" fontId="43" fillId="39" borderId="25" xfId="44" applyNumberFormat="1" applyFont="1" applyFill="1" applyBorder="1" applyAlignment="1">
      <alignment horizontal="center" vertical="center" wrapText="1" readingOrder="2"/>
    </xf>
    <xf numFmtId="164" fontId="42" fillId="37" borderId="25" xfId="44" applyNumberFormat="1" applyFont="1" applyFill="1" applyBorder="1" applyAlignment="1">
      <alignment horizontal="center" vertical="center" wrapText="1" readingOrder="2"/>
    </xf>
    <xf numFmtId="0" fontId="43" fillId="39" borderId="26" xfId="44" applyNumberFormat="1" applyFont="1" applyFill="1" applyBorder="1" applyAlignment="1">
      <alignment horizontal="center" vertical="center" wrapText="1" readingOrder="2"/>
    </xf>
    <xf numFmtId="167" fontId="45" fillId="38" borderId="14" xfId="44" applyNumberFormat="1" applyFont="1" applyFill="1" applyBorder="1" applyAlignment="1">
      <alignment horizontal="center" vertical="center" wrapText="1" readingOrder="2"/>
    </xf>
    <xf numFmtId="164" fontId="42" fillId="37" borderId="26" xfId="44" applyNumberFormat="1" applyFont="1" applyFill="1" applyBorder="1" applyAlignment="1">
      <alignment horizontal="center" vertical="center" wrapText="1" readingOrder="1"/>
    </xf>
    <xf numFmtId="0" fontId="40" fillId="36" borderId="20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42" fillId="0" borderId="15" xfId="0" applyFont="1" applyBorder="1" applyAlignment="1">
      <alignment horizontal="center" vertical="center" wrapText="1" readingOrder="2"/>
    </xf>
    <xf numFmtId="0" fontId="42" fillId="35" borderId="15" xfId="0" applyFont="1" applyFill="1" applyBorder="1" applyAlignment="1">
      <alignment horizontal="center" vertical="center" wrapText="1" readingOrder="2"/>
    </xf>
    <xf numFmtId="0" fontId="42" fillId="38" borderId="15" xfId="0" applyFont="1" applyFill="1" applyBorder="1" applyAlignment="1">
      <alignment horizontal="center" vertical="center" wrapText="1" readingOrder="2"/>
    </xf>
    <xf numFmtId="0" fontId="42" fillId="0" borderId="22" xfId="0" applyFont="1" applyBorder="1" applyAlignment="1">
      <alignment horizontal="center" vertical="center" wrapText="1" readingOrder="2"/>
    </xf>
    <xf numFmtId="0" fontId="42" fillId="0" borderId="27" xfId="0" applyFont="1" applyBorder="1" applyAlignment="1">
      <alignment horizontal="center" vertical="center" wrapText="1" readingOrder="2"/>
    </xf>
    <xf numFmtId="0" fontId="42" fillId="0" borderId="28" xfId="0" applyFont="1" applyBorder="1" applyAlignment="1">
      <alignment horizontal="center" vertical="center" wrapText="1" readingOrder="2"/>
    </xf>
    <xf numFmtId="165" fontId="42" fillId="38" borderId="17" xfId="44" applyNumberFormat="1" applyFont="1" applyFill="1" applyBorder="1" applyAlignment="1">
      <alignment horizontal="right" vertical="center" textRotation="90" wrapText="1" readingOrder="2"/>
    </xf>
    <xf numFmtId="0" fontId="42" fillId="0" borderId="23" xfId="0" applyFont="1" applyBorder="1" applyAlignment="1">
      <alignment vertical="center" textRotation="90" wrapText="1" readingOrder="2"/>
    </xf>
    <xf numFmtId="165" fontId="42" fillId="38" borderId="29" xfId="44" applyNumberFormat="1" applyFont="1" applyFill="1" applyBorder="1" applyAlignment="1">
      <alignment horizontal="right" vertical="center" wrapText="1" readingOrder="2"/>
    </xf>
    <xf numFmtId="0" fontId="0" fillId="0" borderId="30" xfId="0" applyBorder="1" applyAlignment="1">
      <alignment/>
    </xf>
    <xf numFmtId="0" fontId="42" fillId="40" borderId="15" xfId="0" applyFont="1" applyFill="1" applyBorder="1" applyAlignment="1">
      <alignment horizontal="center" vertical="center" wrapText="1" readingOrder="2"/>
    </xf>
    <xf numFmtId="165" fontId="42" fillId="40" borderId="13" xfId="44" applyNumberFormat="1" applyFont="1" applyFill="1" applyBorder="1" applyAlignment="1">
      <alignment horizontal="right" vertical="center" wrapText="1" readingOrder="2"/>
    </xf>
    <xf numFmtId="0" fontId="43" fillId="40" borderId="11" xfId="0" applyFont="1" applyFill="1" applyBorder="1" applyAlignment="1">
      <alignment horizontal="center" vertical="center" wrapText="1" readingOrder="2"/>
    </xf>
    <xf numFmtId="0" fontId="40" fillId="40" borderId="11" xfId="0" applyFont="1" applyFill="1" applyBorder="1" applyAlignment="1">
      <alignment horizontal="center" vertical="center"/>
    </xf>
    <xf numFmtId="164" fontId="40" fillId="40" borderId="11" xfId="0" applyNumberFormat="1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 wrapText="1" readingOrder="2"/>
    </xf>
    <xf numFmtId="165" fontId="42" fillId="40" borderId="14" xfId="44" applyNumberFormat="1" applyFont="1" applyFill="1" applyBorder="1" applyAlignment="1">
      <alignment horizontal="right" vertical="center" wrapText="1" readingOrder="2"/>
    </xf>
    <xf numFmtId="0" fontId="43" fillId="40" borderId="19" xfId="0" applyFont="1" applyFill="1" applyBorder="1" applyAlignment="1">
      <alignment horizontal="center" vertical="center" wrapText="1" readingOrder="2"/>
    </xf>
    <xf numFmtId="0" fontId="40" fillId="40" borderId="19" xfId="0" applyFont="1" applyFill="1" applyBorder="1" applyAlignment="1">
      <alignment horizontal="center" vertical="center"/>
    </xf>
    <xf numFmtId="164" fontId="40" fillId="40" borderId="19" xfId="0" applyNumberFormat="1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wrapText="1" readingOrder="2"/>
    </xf>
    <xf numFmtId="0" fontId="42" fillId="38" borderId="11" xfId="0" applyFont="1" applyFill="1" applyBorder="1" applyAlignment="1">
      <alignment horizontal="right" vertical="center" wrapText="1" readingOrder="2"/>
    </xf>
    <xf numFmtId="0" fontId="43" fillId="38" borderId="11" xfId="0" applyFont="1" applyFill="1" applyBorder="1" applyAlignment="1">
      <alignment horizontal="center" vertical="center" wrapText="1" readingOrder="2"/>
    </xf>
    <xf numFmtId="0" fontId="43" fillId="35" borderId="20" xfId="0" applyFont="1" applyFill="1" applyBorder="1" applyAlignment="1">
      <alignment horizontal="center" vertical="center" wrapText="1" readingOrder="2"/>
    </xf>
    <xf numFmtId="0" fontId="40" fillId="35" borderId="11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0" fontId="42" fillId="38" borderId="22" xfId="0" applyFont="1" applyFill="1" applyBorder="1" applyAlignment="1">
      <alignment horizontal="center" vertical="center" wrapText="1" readingOrder="2"/>
    </xf>
    <xf numFmtId="0" fontId="0" fillId="38" borderId="0" xfId="0" applyFill="1" applyAlignment="1">
      <alignment/>
    </xf>
    <xf numFmtId="0" fontId="43" fillId="38" borderId="20" xfId="0" applyFont="1" applyFill="1" applyBorder="1" applyAlignment="1">
      <alignment horizontal="center" vertical="center" wrapText="1" readingOrder="2"/>
    </xf>
    <xf numFmtId="0" fontId="40" fillId="38" borderId="20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42" fillId="38" borderId="0" xfId="0" applyFont="1" applyFill="1" applyBorder="1" applyAlignment="1">
      <alignment vertical="center" wrapText="1" readingOrder="2"/>
    </xf>
    <xf numFmtId="0" fontId="42" fillId="35" borderId="11" xfId="0" applyFont="1" applyFill="1" applyBorder="1" applyAlignment="1">
      <alignment vertical="center" wrapText="1" readingOrder="2"/>
    </xf>
    <xf numFmtId="0" fontId="42" fillId="38" borderId="15" xfId="0" applyFont="1" applyFill="1" applyBorder="1" applyAlignment="1">
      <alignment horizontal="right" vertical="center" wrapText="1" readingOrder="2"/>
    </xf>
    <xf numFmtId="165" fontId="42" fillId="35" borderId="14" xfId="44" applyNumberFormat="1" applyFont="1" applyFill="1" applyBorder="1" applyAlignment="1">
      <alignment horizontal="right" vertical="center" wrapText="1" readingOrder="1"/>
    </xf>
    <xf numFmtId="165" fontId="42" fillId="35" borderId="13" xfId="44" applyNumberFormat="1" applyFont="1" applyFill="1" applyBorder="1" applyAlignment="1">
      <alignment horizontal="right" vertical="center" wrapText="1" readingOrder="1"/>
    </xf>
    <xf numFmtId="165" fontId="42" fillId="35" borderId="16" xfId="44" applyNumberFormat="1" applyFont="1" applyFill="1" applyBorder="1" applyAlignment="1">
      <alignment horizontal="right" vertical="center" wrapText="1" readingOrder="2"/>
    </xf>
    <xf numFmtId="165" fontId="42" fillId="38" borderId="0" xfId="44" applyNumberFormat="1" applyFont="1" applyFill="1" applyBorder="1" applyAlignment="1">
      <alignment horizontal="right" vertical="center" wrapText="1" readingOrder="2"/>
    </xf>
    <xf numFmtId="0" fontId="42" fillId="0" borderId="10" xfId="0" applyFont="1" applyBorder="1" applyAlignment="1">
      <alignment horizontal="center" vertical="center" textRotation="90" wrapText="1" readingOrder="2"/>
    </xf>
    <xf numFmtId="0" fontId="44" fillId="0" borderId="23" xfId="0" applyFont="1" applyBorder="1" applyAlignment="1">
      <alignment horizontal="center" vertical="center" textRotation="90" wrapText="1" readingOrder="2"/>
    </xf>
    <xf numFmtId="0" fontId="46" fillId="0" borderId="0" xfId="0" applyFont="1" applyBorder="1" applyAlignment="1">
      <alignment horizontal="center" readingOrder="2"/>
    </xf>
    <xf numFmtId="0" fontId="47" fillId="0" borderId="31" xfId="0" applyFont="1" applyBorder="1" applyAlignment="1">
      <alignment horizontal="center" vertical="center" readingOrder="2"/>
    </xf>
    <xf numFmtId="0" fontId="42" fillId="41" borderId="19" xfId="0" applyFont="1" applyFill="1" applyBorder="1" applyAlignment="1">
      <alignment horizontal="center" vertical="center" wrapText="1" readingOrder="1"/>
    </xf>
    <xf numFmtId="0" fontId="44" fillId="0" borderId="19" xfId="0" applyFont="1" applyBorder="1" applyAlignment="1">
      <alignment horizontal="center" vertical="center" textRotation="90" wrapText="1" readingOrder="2"/>
    </xf>
    <xf numFmtId="0" fontId="43" fillId="0" borderId="32" xfId="0" applyFont="1" applyBorder="1" applyAlignment="1">
      <alignment horizontal="center" vertical="center" textRotation="90" wrapText="1" readingOrder="2"/>
    </xf>
    <xf numFmtId="0" fontId="43" fillId="0" borderId="22" xfId="0" applyFont="1" applyBorder="1" applyAlignment="1">
      <alignment horizontal="center" vertical="center" textRotation="90" wrapText="1" readingOrder="2"/>
    </xf>
    <xf numFmtId="0" fontId="43" fillId="0" borderId="33" xfId="0" applyFont="1" applyBorder="1" applyAlignment="1">
      <alignment horizontal="center" vertical="center" textRotation="90" wrapText="1" readingOrder="2"/>
    </xf>
    <xf numFmtId="0" fontId="43" fillId="0" borderId="34" xfId="0" applyFont="1" applyBorder="1" applyAlignment="1">
      <alignment horizontal="center" vertical="center" textRotation="90" wrapText="1" readingOrder="2"/>
    </xf>
    <xf numFmtId="0" fontId="42" fillId="38" borderId="19" xfId="0" applyFont="1" applyFill="1" applyBorder="1" applyAlignment="1">
      <alignment horizontal="center" vertical="center" textRotation="90" wrapText="1" readingOrder="2"/>
    </xf>
    <xf numFmtId="0" fontId="42" fillId="38" borderId="19" xfId="0" applyFont="1" applyFill="1" applyBorder="1" applyAlignment="1">
      <alignment horizontal="center" vertical="center" wrapText="1" readingOrder="2"/>
    </xf>
    <xf numFmtId="0" fontId="48" fillId="38" borderId="19" xfId="0" applyFont="1" applyFill="1" applyBorder="1" applyAlignment="1">
      <alignment horizontal="center" vertical="center" wrapText="1" readingOrder="2"/>
    </xf>
    <xf numFmtId="0" fontId="42" fillId="38" borderId="12" xfId="0" applyFont="1" applyFill="1" applyBorder="1" applyAlignment="1">
      <alignment horizontal="center" vertical="center" wrapText="1" readingOrder="2"/>
    </xf>
    <xf numFmtId="0" fontId="42" fillId="38" borderId="15" xfId="0" applyFont="1" applyFill="1" applyBorder="1" applyAlignment="1">
      <alignment horizontal="center" vertical="center" wrapText="1" readingOrder="2"/>
    </xf>
    <xf numFmtId="0" fontId="42" fillId="38" borderId="15" xfId="0" applyFont="1" applyFill="1" applyBorder="1" applyAlignment="1">
      <alignment vertical="center" wrapText="1" readingOrder="2"/>
    </xf>
    <xf numFmtId="0" fontId="43" fillId="42" borderId="11" xfId="0" applyFont="1" applyFill="1" applyBorder="1" applyAlignment="1">
      <alignment horizontal="center" vertical="center" wrapText="1" readingOrder="2"/>
    </xf>
    <xf numFmtId="164" fontId="43" fillId="35" borderId="11" xfId="0" applyNumberFormat="1" applyFont="1" applyFill="1" applyBorder="1" applyAlignment="1">
      <alignment horizontal="center" vertical="center" wrapText="1" readingOrder="2"/>
    </xf>
    <xf numFmtId="0" fontId="43" fillId="42" borderId="19" xfId="0" applyFont="1" applyFill="1" applyBorder="1" applyAlignment="1">
      <alignment horizontal="center" vertical="center" wrapText="1" readingOrder="2"/>
    </xf>
    <xf numFmtId="0" fontId="42" fillId="0" borderId="19" xfId="0" applyFont="1" applyBorder="1" applyAlignment="1">
      <alignment vertical="center" textRotation="90" wrapText="1" readingOrder="2"/>
    </xf>
    <xf numFmtId="0" fontId="42" fillId="0" borderId="35" xfId="0" applyFont="1" applyBorder="1" applyAlignment="1">
      <alignment vertical="center" textRotation="90" wrapText="1" readingOrder="2"/>
    </xf>
    <xf numFmtId="0" fontId="42" fillId="0" borderId="20" xfId="0" applyFont="1" applyBorder="1" applyAlignment="1">
      <alignment vertical="center" textRotation="90" wrapText="1" readingOrder="2"/>
    </xf>
    <xf numFmtId="0" fontId="42" fillId="37" borderId="15" xfId="0" applyFont="1" applyFill="1" applyBorder="1" applyAlignment="1">
      <alignment horizontal="center" vertical="center" wrapText="1" readingOrder="2"/>
    </xf>
    <xf numFmtId="165" fontId="42" fillId="37" borderId="13" xfId="44" applyNumberFormat="1" applyFont="1" applyFill="1" applyBorder="1" applyAlignment="1">
      <alignment horizontal="right" vertical="center" wrapText="1" readingOrder="2"/>
    </xf>
    <xf numFmtId="0" fontId="43" fillId="37" borderId="11" xfId="0" applyFont="1" applyFill="1" applyBorder="1" applyAlignment="1">
      <alignment horizontal="center" vertical="center" wrapText="1" readingOrder="2"/>
    </xf>
    <xf numFmtId="0" fontId="42" fillId="37" borderId="22" xfId="0" applyFont="1" applyFill="1" applyBorder="1" applyAlignment="1">
      <alignment horizontal="center" vertical="center" wrapText="1" readingOrder="2"/>
    </xf>
    <xf numFmtId="165" fontId="42" fillId="37" borderId="14" xfId="44" applyNumberFormat="1" applyFont="1" applyFill="1" applyBorder="1" applyAlignment="1">
      <alignment horizontal="right" vertical="center" wrapText="1" readingOrder="2"/>
    </xf>
    <xf numFmtId="0" fontId="40" fillId="37" borderId="19" xfId="0" applyFont="1" applyFill="1" applyBorder="1" applyAlignment="1">
      <alignment horizontal="center" vertical="center"/>
    </xf>
    <xf numFmtId="0" fontId="42" fillId="10" borderId="19" xfId="0" applyFont="1" applyFill="1" applyBorder="1" applyAlignment="1">
      <alignment horizontal="center" vertical="center" wrapText="1" readingOrder="1"/>
    </xf>
    <xf numFmtId="0" fontId="42" fillId="10" borderId="19" xfId="0" applyFont="1" applyFill="1" applyBorder="1" applyAlignment="1">
      <alignment horizontal="center" vertical="center" textRotation="90" wrapText="1" readingOrder="2"/>
    </xf>
    <xf numFmtId="0" fontId="42" fillId="10" borderId="19" xfId="0" applyFont="1" applyFill="1" applyBorder="1" applyAlignment="1">
      <alignment horizontal="center" vertical="center" wrapText="1" readingOrder="2"/>
    </xf>
    <xf numFmtId="0" fontId="48" fillId="10" borderId="19" xfId="0" applyFont="1" applyFill="1" applyBorder="1" applyAlignment="1">
      <alignment horizontal="center" vertical="center" wrapText="1" readingOrder="2"/>
    </xf>
    <xf numFmtId="0" fontId="42" fillId="10" borderId="15" xfId="0" applyFont="1" applyFill="1" applyBorder="1" applyAlignment="1">
      <alignment horizontal="center" vertical="center" wrapText="1" readingOrder="2"/>
    </xf>
    <xf numFmtId="0" fontId="42" fillId="0" borderId="11" xfId="0" applyFont="1" applyBorder="1" applyAlignment="1">
      <alignment vertical="center" textRotation="90" wrapText="1" readingOrder="2"/>
    </xf>
    <xf numFmtId="0" fontId="43" fillId="0" borderId="0" xfId="0" applyFont="1" applyBorder="1" applyAlignment="1">
      <alignment horizontal="center" vertical="center" wrapText="1" readingOrder="2"/>
    </xf>
    <xf numFmtId="0" fontId="42" fillId="43" borderId="19" xfId="0" applyFont="1" applyFill="1" applyBorder="1" applyAlignment="1">
      <alignment horizontal="center" vertical="center" wrapText="1" readingOrder="1"/>
    </xf>
    <xf numFmtId="0" fontId="42" fillId="43" borderId="19" xfId="0" applyFont="1" applyFill="1" applyBorder="1" applyAlignment="1">
      <alignment horizontal="center" vertical="center" textRotation="90" wrapText="1" readingOrder="2"/>
    </xf>
    <xf numFmtId="0" fontId="42" fillId="43" borderId="19" xfId="0" applyFont="1" applyFill="1" applyBorder="1" applyAlignment="1">
      <alignment horizontal="center" vertical="center" wrapText="1" readingOrder="2"/>
    </xf>
    <xf numFmtId="0" fontId="48" fillId="43" borderId="19" xfId="0" applyFont="1" applyFill="1" applyBorder="1" applyAlignment="1">
      <alignment horizontal="center" vertical="center" wrapText="1" readingOrder="2"/>
    </xf>
    <xf numFmtId="0" fontId="43" fillId="43" borderId="11" xfId="0" applyFont="1" applyFill="1" applyBorder="1" applyAlignment="1">
      <alignment horizontal="center" vertical="center" wrapText="1" readingOrder="2"/>
    </xf>
    <xf numFmtId="0" fontId="42" fillId="43" borderId="15" xfId="0" applyFont="1" applyFill="1" applyBorder="1" applyAlignment="1">
      <alignment vertical="center" wrapText="1" readingOrder="2"/>
    </xf>
    <xf numFmtId="0" fontId="42" fillId="7" borderId="19" xfId="0" applyFont="1" applyFill="1" applyBorder="1" applyAlignment="1">
      <alignment horizontal="center" vertical="center" wrapText="1" readingOrder="1"/>
    </xf>
    <xf numFmtId="0" fontId="42" fillId="7" borderId="19" xfId="0" applyFont="1" applyFill="1" applyBorder="1" applyAlignment="1">
      <alignment horizontal="center" vertical="center" textRotation="90" wrapText="1" readingOrder="2"/>
    </xf>
    <xf numFmtId="0" fontId="42" fillId="7" borderId="19" xfId="0" applyFont="1" applyFill="1" applyBorder="1" applyAlignment="1">
      <alignment horizontal="center" vertical="center" wrapText="1" readingOrder="2"/>
    </xf>
    <xf numFmtId="0" fontId="48" fillId="7" borderId="19" xfId="0" applyFont="1" applyFill="1" applyBorder="1" applyAlignment="1">
      <alignment horizontal="center" vertical="center" wrapText="1" readingOrder="2"/>
    </xf>
    <xf numFmtId="0" fontId="43" fillId="7" borderId="11" xfId="0" applyFont="1" applyFill="1" applyBorder="1" applyAlignment="1">
      <alignment horizontal="center" vertical="center" wrapText="1" readingOrder="2"/>
    </xf>
    <xf numFmtId="0" fontId="42" fillId="7" borderId="15" xfId="0" applyFont="1" applyFill="1" applyBorder="1" applyAlignment="1">
      <alignment vertical="center" wrapText="1" readingOrder="2"/>
    </xf>
    <xf numFmtId="0" fontId="42" fillId="36" borderId="19" xfId="0" applyFont="1" applyFill="1" applyBorder="1" applyAlignment="1">
      <alignment horizontal="center" vertical="center" wrapText="1" readingOrder="1"/>
    </xf>
    <xf numFmtId="0" fontId="42" fillId="36" borderId="19" xfId="0" applyFont="1" applyFill="1" applyBorder="1" applyAlignment="1">
      <alignment horizontal="center" vertical="center" textRotation="90" wrapText="1" readingOrder="2"/>
    </xf>
    <xf numFmtId="0" fontId="42" fillId="36" borderId="19" xfId="0" applyFont="1" applyFill="1" applyBorder="1" applyAlignment="1">
      <alignment horizontal="center" vertical="center" wrapText="1" readingOrder="2"/>
    </xf>
    <xf numFmtId="0" fontId="48" fillId="36" borderId="19" xfId="0" applyFont="1" applyFill="1" applyBorder="1" applyAlignment="1">
      <alignment horizontal="center" vertical="center" wrapText="1" readingOrder="2"/>
    </xf>
    <xf numFmtId="0" fontId="42" fillId="36" borderId="15" xfId="0" applyFont="1" applyFill="1" applyBorder="1" applyAlignment="1">
      <alignment vertical="center" wrapText="1" readingOrder="2"/>
    </xf>
    <xf numFmtId="0" fontId="42" fillId="44" borderId="19" xfId="0" applyFont="1" applyFill="1" applyBorder="1" applyAlignment="1">
      <alignment horizontal="center" vertical="center" wrapText="1" readingOrder="1"/>
    </xf>
    <xf numFmtId="0" fontId="42" fillId="44" borderId="19" xfId="0" applyFont="1" applyFill="1" applyBorder="1" applyAlignment="1">
      <alignment horizontal="center" vertical="center" textRotation="90" wrapText="1" readingOrder="2"/>
    </xf>
    <xf numFmtId="0" fontId="42" fillId="44" borderId="19" xfId="0" applyFont="1" applyFill="1" applyBorder="1" applyAlignment="1">
      <alignment horizontal="center" vertical="center" wrapText="1" readingOrder="2"/>
    </xf>
    <xf numFmtId="0" fontId="48" fillId="44" borderId="19" xfId="0" applyFont="1" applyFill="1" applyBorder="1" applyAlignment="1">
      <alignment horizontal="center" vertical="center" wrapText="1" readingOrder="2"/>
    </xf>
    <xf numFmtId="0" fontId="43" fillId="44" borderId="11" xfId="0" applyFont="1" applyFill="1" applyBorder="1" applyAlignment="1">
      <alignment horizontal="center" vertical="center" wrapText="1" readingOrder="2"/>
    </xf>
    <xf numFmtId="0" fontId="42" fillId="44" borderId="15" xfId="0" applyFont="1" applyFill="1" applyBorder="1" applyAlignment="1">
      <alignment vertical="center" wrapText="1" readingOrder="2"/>
    </xf>
    <xf numFmtId="0" fontId="42" fillId="0" borderId="34" xfId="0" applyFont="1" applyBorder="1" applyAlignment="1">
      <alignment horizontal="center" vertical="center" wrapText="1" readingOrder="2"/>
    </xf>
    <xf numFmtId="0" fontId="42" fillId="0" borderId="11" xfId="0" applyFont="1" applyBorder="1" applyAlignment="1">
      <alignment horizontal="center" vertical="center" wrapText="1" readingOrder="2"/>
    </xf>
    <xf numFmtId="165" fontId="42" fillId="38" borderId="36" xfId="44" applyNumberFormat="1" applyFont="1" applyFill="1" applyBorder="1" applyAlignment="1">
      <alignment horizontal="right" vertical="center" wrapText="1" readingOrder="2"/>
    </xf>
    <xf numFmtId="0" fontId="42" fillId="38" borderId="11" xfId="0" applyFont="1" applyFill="1" applyBorder="1" applyAlignment="1">
      <alignment horizontal="center" vertical="center" wrapText="1" readingOrder="2"/>
    </xf>
    <xf numFmtId="165" fontId="42" fillId="38" borderId="37" xfId="44" applyNumberFormat="1" applyFont="1" applyFill="1" applyBorder="1" applyAlignment="1">
      <alignment horizontal="right" vertical="center" wrapText="1" readingOrder="1"/>
    </xf>
    <xf numFmtId="0" fontId="42" fillId="38" borderId="34" xfId="0" applyFont="1" applyFill="1" applyBorder="1" applyAlignment="1">
      <alignment vertical="center" wrapText="1" readingOrder="2"/>
    </xf>
    <xf numFmtId="165" fontId="42" fillId="38" borderId="11" xfId="44" applyNumberFormat="1" applyFont="1" applyFill="1" applyBorder="1" applyAlignment="1">
      <alignment horizontal="right" vertical="center" wrapText="1" readingOrder="1"/>
    </xf>
    <xf numFmtId="0" fontId="43" fillId="0" borderId="30" xfId="0" applyFont="1" applyBorder="1" applyAlignment="1">
      <alignment horizontal="center" vertical="center" wrapText="1" readingOrder="2"/>
    </xf>
    <xf numFmtId="165" fontId="42" fillId="38" borderId="38" xfId="44" applyNumberFormat="1" applyFont="1" applyFill="1" applyBorder="1" applyAlignment="1">
      <alignment horizontal="right" vertical="center" wrapText="1" readingOrder="1"/>
    </xf>
    <xf numFmtId="0" fontId="49" fillId="35" borderId="11" xfId="0" applyFont="1" applyFill="1" applyBorder="1" applyAlignment="1">
      <alignment horizontal="right" vertical="center" wrapText="1" readingOrder="2"/>
    </xf>
    <xf numFmtId="1" fontId="43" fillId="36" borderId="11" xfId="0" applyNumberFormat="1" applyFont="1" applyFill="1" applyBorder="1" applyAlignment="1">
      <alignment horizontal="center" vertical="center" wrapText="1" readingOrder="2"/>
    </xf>
    <xf numFmtId="1" fontId="43" fillId="35" borderId="11" xfId="0" applyNumberFormat="1" applyFont="1" applyFill="1" applyBorder="1" applyAlignment="1">
      <alignment horizontal="center" vertical="center" wrapText="1" readingOrder="2"/>
    </xf>
    <xf numFmtId="1" fontId="43" fillId="42" borderId="11" xfId="0" applyNumberFormat="1" applyFont="1" applyFill="1" applyBorder="1" applyAlignment="1">
      <alignment horizontal="center" vertical="center" wrapText="1" readingOrder="2"/>
    </xf>
    <xf numFmtId="1" fontId="43" fillId="0" borderId="11" xfId="0" applyNumberFormat="1" applyFont="1" applyBorder="1" applyAlignment="1">
      <alignment horizontal="center" vertical="center" wrapText="1" readingOrder="2"/>
    </xf>
    <xf numFmtId="1" fontId="43" fillId="40" borderId="11" xfId="0" applyNumberFormat="1" applyFont="1" applyFill="1" applyBorder="1" applyAlignment="1">
      <alignment horizontal="center" vertical="center" wrapText="1" readingOrder="2"/>
    </xf>
    <xf numFmtId="1" fontId="43" fillId="42" borderId="19" xfId="0" applyNumberFormat="1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/>
    </xf>
    <xf numFmtId="1" fontId="42" fillId="38" borderId="13" xfId="44" applyNumberFormat="1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/>
    </xf>
    <xf numFmtId="1" fontId="42" fillId="35" borderId="13" xfId="44" applyNumberFormat="1" applyFont="1" applyFill="1" applyBorder="1" applyAlignment="1">
      <alignment horizontal="center" vertical="center" wrapText="1" readingOrder="1"/>
    </xf>
    <xf numFmtId="0" fontId="43" fillId="42" borderId="39" xfId="0" applyFont="1" applyFill="1" applyBorder="1" applyAlignment="1">
      <alignment horizontal="center" vertical="center" wrapText="1" readingOrder="2"/>
    </xf>
    <xf numFmtId="0" fontId="43" fillId="0" borderId="40" xfId="0" applyFont="1" applyBorder="1" applyAlignment="1">
      <alignment horizontal="center" vertical="center" wrapText="1" readingOrder="2"/>
    </xf>
    <xf numFmtId="0" fontId="43" fillId="0" borderId="41" xfId="0" applyFont="1" applyBorder="1" applyAlignment="1">
      <alignment horizontal="center" vertical="center" wrapText="1" readingOrder="2"/>
    </xf>
    <xf numFmtId="0" fontId="0" fillId="0" borderId="11" xfId="0" applyBorder="1" applyAlignment="1">
      <alignment horizontal="center" readingOrder="2"/>
    </xf>
    <xf numFmtId="0" fontId="0" fillId="0" borderId="0" xfId="0" applyAlignment="1">
      <alignment readingOrder="2"/>
    </xf>
    <xf numFmtId="0" fontId="40" fillId="0" borderId="11" xfId="0" applyFont="1" applyBorder="1" applyAlignment="1">
      <alignment horizontal="center" vertical="center" readingOrder="2"/>
    </xf>
    <xf numFmtId="0" fontId="43" fillId="0" borderId="39" xfId="0" applyFont="1" applyBorder="1" applyAlignment="1">
      <alignment horizontal="center" vertical="center" wrapText="1" readingOrder="2"/>
    </xf>
    <xf numFmtId="0" fontId="0" fillId="38" borderId="11" xfId="0" applyFill="1" applyBorder="1" applyAlignment="1">
      <alignment horizontal="center" readingOrder="2"/>
    </xf>
    <xf numFmtId="0" fontId="0" fillId="0" borderId="0" xfId="0" applyAlignment="1">
      <alignment horizontal="right"/>
    </xf>
    <xf numFmtId="1" fontId="43" fillId="10" borderId="11" xfId="0" applyNumberFormat="1" applyFont="1" applyFill="1" applyBorder="1" applyAlignment="1">
      <alignment horizontal="center" vertical="center" wrapText="1" readingOrder="2"/>
    </xf>
    <xf numFmtId="1" fontId="40" fillId="0" borderId="11" xfId="0" applyNumberFormat="1" applyFont="1" applyBorder="1" applyAlignment="1">
      <alignment horizontal="center" vertical="center" readingOrder="2"/>
    </xf>
    <xf numFmtId="1" fontId="43" fillId="37" borderId="11" xfId="0" applyNumberFormat="1" applyFont="1" applyFill="1" applyBorder="1" applyAlignment="1">
      <alignment horizontal="center" vertical="center" wrapText="1" readingOrder="2"/>
    </xf>
    <xf numFmtId="1" fontId="42" fillId="35" borderId="13" xfId="44" applyNumberFormat="1" applyFont="1" applyFill="1" applyBorder="1" applyAlignment="1">
      <alignment horizontal="center" vertical="center" wrapText="1" readingOrder="2"/>
    </xf>
    <xf numFmtId="165" fontId="42" fillId="38" borderId="39" xfId="44" applyNumberFormat="1" applyFont="1" applyFill="1" applyBorder="1" applyAlignment="1">
      <alignment horizontal="right" vertical="center" wrapText="1" readingOrder="2"/>
    </xf>
    <xf numFmtId="165" fontId="44" fillId="38" borderId="14" xfId="44" applyNumberFormat="1" applyFont="1" applyFill="1" applyBorder="1" applyAlignment="1">
      <alignment horizontal="right" vertical="center" wrapText="1" readingOrder="1"/>
    </xf>
    <xf numFmtId="0" fontId="50" fillId="38" borderId="11" xfId="0" applyFont="1" applyFill="1" applyBorder="1" applyAlignment="1">
      <alignment horizontal="right" vertical="center" wrapText="1" readingOrder="2"/>
    </xf>
    <xf numFmtId="0" fontId="42" fillId="0" borderId="15" xfId="0" applyFont="1" applyBorder="1" applyAlignment="1">
      <alignment horizontal="center" vertical="center" textRotation="90" wrapText="1" readingOrder="1"/>
    </xf>
    <xf numFmtId="0" fontId="42" fillId="0" borderId="22" xfId="0" applyFont="1" applyBorder="1" applyAlignment="1">
      <alignment horizontal="center" vertical="center" textRotation="90" wrapText="1" readingOrder="1"/>
    </xf>
    <xf numFmtId="0" fontId="42" fillId="0" borderId="22" xfId="0" applyFont="1" applyBorder="1" applyAlignment="1">
      <alignment horizontal="center" vertical="center" textRotation="90" readingOrder="2"/>
    </xf>
    <xf numFmtId="0" fontId="42" fillId="0" borderId="23" xfId="0" applyFont="1" applyBorder="1" applyAlignment="1">
      <alignment horizontal="center" vertical="center" textRotation="90" readingOrder="2"/>
    </xf>
    <xf numFmtId="0" fontId="42" fillId="0" borderId="34" xfId="0" applyFont="1" applyBorder="1" applyAlignment="1">
      <alignment horizontal="center" vertical="center" textRotation="90" readingOrder="2"/>
    </xf>
    <xf numFmtId="0" fontId="42" fillId="0" borderId="19" xfId="0" applyFont="1" applyBorder="1" applyAlignment="1">
      <alignment horizontal="center" vertical="center" textRotation="90" wrapText="1" readingOrder="2"/>
    </xf>
    <xf numFmtId="0" fontId="42" fillId="0" borderId="35" xfId="0" applyFont="1" applyBorder="1" applyAlignment="1">
      <alignment horizontal="center" vertical="center" textRotation="90" wrapText="1" readingOrder="2"/>
    </xf>
    <xf numFmtId="0" fontId="42" fillId="0" borderId="20" xfId="0" applyFont="1" applyBorder="1" applyAlignment="1">
      <alignment horizontal="center" vertical="center" textRotation="90" wrapText="1" readingOrder="2"/>
    </xf>
    <xf numFmtId="0" fontId="46" fillId="0" borderId="0" xfId="0" applyFont="1" applyBorder="1" applyAlignment="1">
      <alignment horizontal="center" readingOrder="2"/>
    </xf>
    <xf numFmtId="0" fontId="47" fillId="0" borderId="31" xfId="0" applyFont="1" applyBorder="1" applyAlignment="1">
      <alignment horizontal="center" vertical="center" readingOrder="2"/>
    </xf>
    <xf numFmtId="0" fontId="42" fillId="34" borderId="11" xfId="0" applyFont="1" applyFill="1" applyBorder="1" applyAlignment="1">
      <alignment horizontal="center" vertical="center" wrapText="1" readingOrder="2"/>
    </xf>
    <xf numFmtId="0" fontId="51" fillId="34" borderId="11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 wrapText="1" readingOrder="2"/>
    </xf>
    <xf numFmtId="0" fontId="48" fillId="34" borderId="20" xfId="0" applyFont="1" applyFill="1" applyBorder="1" applyAlignment="1">
      <alignment horizontal="center" vertical="center" wrapText="1" readingOrder="2"/>
    </xf>
    <xf numFmtId="0" fontId="42" fillId="41" borderId="19" xfId="0" applyFont="1" applyFill="1" applyBorder="1" applyAlignment="1">
      <alignment horizontal="center" vertical="center" wrapText="1" readingOrder="1"/>
    </xf>
    <xf numFmtId="0" fontId="42" fillId="41" borderId="35" xfId="0" applyFont="1" applyFill="1" applyBorder="1" applyAlignment="1">
      <alignment horizontal="center" vertical="center" wrapText="1" readingOrder="1"/>
    </xf>
    <xf numFmtId="0" fontId="42" fillId="41" borderId="19" xfId="0" applyFont="1" applyFill="1" applyBorder="1" applyAlignment="1">
      <alignment horizontal="center" vertical="center" textRotation="90" wrapText="1" readingOrder="2"/>
    </xf>
    <xf numFmtId="0" fontId="42" fillId="41" borderId="35" xfId="0" applyFont="1" applyFill="1" applyBorder="1" applyAlignment="1">
      <alignment horizontal="center" vertical="center" textRotation="90" wrapText="1" readingOrder="2"/>
    </xf>
    <xf numFmtId="0" fontId="42" fillId="41" borderId="19" xfId="0" applyFont="1" applyFill="1" applyBorder="1" applyAlignment="1">
      <alignment horizontal="center" vertical="center" wrapText="1" readingOrder="2"/>
    </xf>
    <xf numFmtId="0" fontId="42" fillId="41" borderId="20" xfId="0" applyFont="1" applyFill="1" applyBorder="1" applyAlignment="1">
      <alignment horizontal="center" vertical="center" wrapText="1" readingOrder="2"/>
    </xf>
    <xf numFmtId="0" fontId="44" fillId="0" borderId="19" xfId="0" applyFont="1" applyBorder="1" applyAlignment="1">
      <alignment horizontal="center" vertical="center" textRotation="90" wrapText="1" readingOrder="2"/>
    </xf>
    <xf numFmtId="0" fontId="44" fillId="0" borderId="20" xfId="0" applyFont="1" applyBorder="1" applyAlignment="1">
      <alignment horizontal="center" vertical="center" textRotation="90" wrapText="1" readingOrder="2"/>
    </xf>
    <xf numFmtId="0" fontId="43" fillId="0" borderId="32" xfId="0" applyFont="1" applyBorder="1" applyAlignment="1">
      <alignment horizontal="center" vertical="center" textRotation="90" wrapText="1" readingOrder="2"/>
    </xf>
    <xf numFmtId="0" fontId="43" fillId="0" borderId="22" xfId="0" applyFont="1" applyBorder="1" applyAlignment="1">
      <alignment horizontal="center" vertical="center" textRotation="90" wrapText="1" readingOrder="2"/>
    </xf>
    <xf numFmtId="0" fontId="43" fillId="0" borderId="33" xfId="0" applyFont="1" applyBorder="1" applyAlignment="1">
      <alignment horizontal="center" vertical="center" textRotation="90" wrapText="1" readingOrder="2"/>
    </xf>
    <xf numFmtId="0" fontId="43" fillId="0" borderId="34" xfId="0" applyFont="1" applyBorder="1" applyAlignment="1">
      <alignment horizontal="center" vertical="center" textRotation="90" wrapText="1" readingOrder="2"/>
    </xf>
    <xf numFmtId="0" fontId="42" fillId="34" borderId="19" xfId="0" applyFont="1" applyFill="1" applyBorder="1" applyAlignment="1">
      <alignment horizontal="center" vertical="center" wrapText="1" readingOrder="2"/>
    </xf>
    <xf numFmtId="0" fontId="45" fillId="34" borderId="19" xfId="0" applyFont="1" applyFill="1" applyBorder="1" applyAlignment="1">
      <alignment horizontal="center" vertical="center" wrapText="1" readingOrder="1"/>
    </xf>
    <xf numFmtId="0" fontId="45" fillId="34" borderId="20" xfId="0" applyFont="1" applyFill="1" applyBorder="1" applyAlignment="1">
      <alignment horizontal="center" vertical="center" wrapText="1" readingOrder="1"/>
    </xf>
    <xf numFmtId="0" fontId="45" fillId="34" borderId="19" xfId="0" applyFont="1" applyFill="1" applyBorder="1" applyAlignment="1">
      <alignment horizontal="center" vertical="center" wrapText="1" readingOrder="2"/>
    </xf>
    <xf numFmtId="0" fontId="45" fillId="34" borderId="20" xfId="0" applyFont="1" applyFill="1" applyBorder="1" applyAlignment="1">
      <alignment horizontal="center" vertical="center" wrapText="1" readingOrder="2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readingOrder="2"/>
    </xf>
    <xf numFmtId="0" fontId="40" fillId="0" borderId="0" xfId="0" applyFont="1" applyBorder="1" applyAlignment="1">
      <alignment horizontal="center" vertical="center" readingOrder="2"/>
    </xf>
    <xf numFmtId="0" fontId="51" fillId="34" borderId="19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 textRotation="90" wrapText="1" readingOrder="2"/>
    </xf>
    <xf numFmtId="0" fontId="44" fillId="33" borderId="0" xfId="0" applyFont="1" applyFill="1" applyBorder="1" applyAlignment="1">
      <alignment horizontal="center" vertical="center" textRotation="90" wrapText="1" readingOrder="2"/>
    </xf>
    <xf numFmtId="0" fontId="44" fillId="33" borderId="43" xfId="0" applyFont="1" applyFill="1" applyBorder="1" applyAlignment="1">
      <alignment horizontal="center" vertical="center" textRotation="90" wrapText="1" readingOrder="2"/>
    </xf>
    <xf numFmtId="0" fontId="44" fillId="33" borderId="11" xfId="0" applyFont="1" applyFill="1" applyBorder="1" applyAlignment="1">
      <alignment horizontal="center" vertical="center" textRotation="90" wrapText="1" readingOrder="2"/>
    </xf>
    <xf numFmtId="0" fontId="44" fillId="33" borderId="19" xfId="0" applyFont="1" applyFill="1" applyBorder="1" applyAlignment="1">
      <alignment horizontal="center" vertical="center" textRotation="90" wrapText="1" readingOrder="2"/>
    </xf>
    <xf numFmtId="0" fontId="45" fillId="0" borderId="19" xfId="0" applyFont="1" applyBorder="1" applyAlignment="1">
      <alignment horizontal="center" vertical="center" textRotation="90" wrapText="1" readingOrder="2"/>
    </xf>
    <xf numFmtId="0" fontId="45" fillId="0" borderId="35" xfId="0" applyFont="1" applyBorder="1" applyAlignment="1">
      <alignment horizontal="center" vertical="center" textRotation="90" wrapText="1" readingOrder="2"/>
    </xf>
    <xf numFmtId="0" fontId="45" fillId="0" borderId="20" xfId="0" applyFont="1" applyBorder="1" applyAlignment="1">
      <alignment horizontal="center" vertical="center" textRotation="90" wrapText="1" readingOrder="2"/>
    </xf>
    <xf numFmtId="0" fontId="45" fillId="34" borderId="32" xfId="0" applyFont="1" applyFill="1" applyBorder="1" applyAlignment="1">
      <alignment horizontal="center" vertical="center" wrapText="1" readingOrder="2"/>
    </xf>
    <xf numFmtId="0" fontId="45" fillId="34" borderId="33" xfId="0" applyFont="1" applyFill="1" applyBorder="1" applyAlignment="1">
      <alignment horizontal="center" vertical="center" wrapText="1" readingOrder="2"/>
    </xf>
    <xf numFmtId="165" fontId="43" fillId="0" borderId="11" xfId="44" applyNumberFormat="1" applyFont="1" applyBorder="1" applyAlignment="1">
      <alignment horizontal="center" vertical="center" textRotation="90" wrapText="1" readingOrder="1"/>
    </xf>
    <xf numFmtId="165" fontId="43" fillId="0" borderId="44" xfId="44" applyNumberFormat="1" applyFont="1" applyBorder="1" applyAlignment="1">
      <alignment horizontal="center" vertical="center" textRotation="90" wrapText="1" readingOrder="1"/>
    </xf>
    <xf numFmtId="165" fontId="43" fillId="0" borderId="45" xfId="44" applyNumberFormat="1" applyFont="1" applyBorder="1" applyAlignment="1">
      <alignment horizontal="center" vertical="center" textRotation="90" wrapText="1" readingOrder="1"/>
    </xf>
    <xf numFmtId="0" fontId="43" fillId="33" borderId="20" xfId="0" applyFont="1" applyFill="1" applyBorder="1" applyAlignment="1">
      <alignment horizontal="center" vertical="center" textRotation="90" wrapText="1" readingOrder="2"/>
    </xf>
    <xf numFmtId="0" fontId="43" fillId="33" borderId="11" xfId="0" applyFont="1" applyFill="1" applyBorder="1" applyAlignment="1">
      <alignment horizontal="center" vertical="center" textRotation="90" wrapText="1" readingOrder="2"/>
    </xf>
    <xf numFmtId="165" fontId="44" fillId="33" borderId="23" xfId="44" applyNumberFormat="1" applyFont="1" applyFill="1" applyBorder="1" applyAlignment="1">
      <alignment horizontal="center" vertical="center" textRotation="90" wrapText="1" readingOrder="2"/>
    </xf>
    <xf numFmtId="165" fontId="44" fillId="33" borderId="34" xfId="44" applyNumberFormat="1" applyFont="1" applyFill="1" applyBorder="1" applyAlignment="1">
      <alignment horizontal="center" vertical="center" textRotation="90" wrapText="1" readingOrder="2"/>
    </xf>
    <xf numFmtId="0" fontId="48" fillId="33" borderId="22" xfId="0" applyFont="1" applyFill="1" applyBorder="1" applyAlignment="1">
      <alignment horizontal="center" vertical="center" textRotation="90" wrapText="1" readingOrder="1"/>
    </xf>
    <xf numFmtId="0" fontId="48" fillId="33" borderId="23" xfId="0" applyFont="1" applyFill="1" applyBorder="1" applyAlignment="1">
      <alignment horizontal="center" vertical="center" textRotation="90" wrapText="1" readingOrder="1"/>
    </xf>
    <xf numFmtId="0" fontId="43" fillId="0" borderId="46" xfId="44" applyNumberFormat="1" applyFont="1" applyBorder="1" applyAlignment="1">
      <alignment horizontal="center" vertical="center" textRotation="90" wrapText="1" readingOrder="1"/>
    </xf>
    <xf numFmtId="0" fontId="43" fillId="0" borderId="47" xfId="44" applyNumberFormat="1" applyFont="1" applyBorder="1" applyAlignment="1">
      <alignment horizontal="center" vertical="center" textRotation="90" wrapText="1" readingOrder="1"/>
    </xf>
    <xf numFmtId="0" fontId="43" fillId="39" borderId="48" xfId="44" applyNumberFormat="1" applyFont="1" applyFill="1" applyBorder="1" applyAlignment="1">
      <alignment horizontal="center" vertical="center" wrapText="1" readingOrder="2"/>
    </xf>
    <xf numFmtId="0" fontId="43" fillId="39" borderId="49" xfId="44" applyNumberFormat="1" applyFont="1" applyFill="1" applyBorder="1" applyAlignment="1">
      <alignment horizontal="center" vertical="center" wrapText="1" readingOrder="2"/>
    </xf>
    <xf numFmtId="0" fontId="42" fillId="0" borderId="19" xfId="0" applyFont="1" applyBorder="1" applyAlignment="1">
      <alignment horizontal="center" vertical="center" textRotation="90" wrapText="1" readingOrder="1"/>
    </xf>
    <xf numFmtId="0" fontId="42" fillId="0" borderId="35" xfId="0" applyFont="1" applyBorder="1" applyAlignment="1">
      <alignment horizontal="center" vertical="center" textRotation="90" wrapText="1" readingOrder="1"/>
    </xf>
    <xf numFmtId="0" fontId="42" fillId="0" borderId="20" xfId="0" applyFont="1" applyBorder="1" applyAlignment="1">
      <alignment horizontal="center" vertical="center" textRotation="90" wrapText="1" readingOrder="1"/>
    </xf>
    <xf numFmtId="0" fontId="42" fillId="0" borderId="19" xfId="0" applyFont="1" applyBorder="1" applyAlignment="1">
      <alignment horizontal="center" vertical="center" textRotation="90" readingOrder="2"/>
    </xf>
    <xf numFmtId="0" fontId="42" fillId="0" borderId="35" xfId="0" applyFont="1" applyBorder="1" applyAlignment="1">
      <alignment horizontal="center" vertical="center" textRotation="90" readingOrder="2"/>
    </xf>
    <xf numFmtId="0" fontId="42" fillId="0" borderId="20" xfId="0" applyFont="1" applyBorder="1" applyAlignment="1">
      <alignment horizontal="center" vertical="center" textRotation="90" readingOrder="2"/>
    </xf>
    <xf numFmtId="0" fontId="42" fillId="0" borderId="19" xfId="0" applyFont="1" applyBorder="1" applyAlignment="1">
      <alignment horizontal="center" vertical="top" textRotation="90" wrapText="1" readingOrder="2"/>
    </xf>
    <xf numFmtId="0" fontId="42" fillId="0" borderId="35" xfId="0" applyFont="1" applyBorder="1" applyAlignment="1">
      <alignment horizontal="center" vertical="top" textRotation="90" wrapText="1" readingOrder="2"/>
    </xf>
    <xf numFmtId="0" fontId="42" fillId="0" borderId="20" xfId="0" applyFont="1" applyBorder="1" applyAlignment="1">
      <alignment horizontal="center" vertical="top" textRotation="90" wrapText="1" readingOrder="2"/>
    </xf>
    <xf numFmtId="0" fontId="42" fillId="0" borderId="19" xfId="0" applyFont="1" applyBorder="1" applyAlignment="1">
      <alignment horizontal="center" textRotation="90" readingOrder="2"/>
    </xf>
    <xf numFmtId="0" fontId="42" fillId="0" borderId="35" xfId="0" applyFont="1" applyBorder="1" applyAlignment="1">
      <alignment horizontal="center" textRotation="90" readingOrder="2"/>
    </xf>
    <xf numFmtId="0" fontId="42" fillId="0" borderId="20" xfId="0" applyFont="1" applyBorder="1" applyAlignment="1">
      <alignment horizontal="center" textRotation="90" readingOrder="2"/>
    </xf>
    <xf numFmtId="0" fontId="42" fillId="38" borderId="19" xfId="0" applyFont="1" applyFill="1" applyBorder="1" applyAlignment="1">
      <alignment horizontal="center" vertical="center" textRotation="90" wrapText="1" readingOrder="2"/>
    </xf>
    <xf numFmtId="0" fontId="42" fillId="38" borderId="35" xfId="0" applyFont="1" applyFill="1" applyBorder="1" applyAlignment="1">
      <alignment horizontal="center" vertical="center" textRotation="90" wrapText="1" readingOrder="2"/>
    </xf>
    <xf numFmtId="0" fontId="42" fillId="38" borderId="20" xfId="0" applyFont="1" applyFill="1" applyBorder="1" applyAlignment="1">
      <alignment horizontal="center" vertical="center" textRotation="90" wrapText="1" readingOrder="2"/>
    </xf>
    <xf numFmtId="0" fontId="42" fillId="0" borderId="19" xfId="0" applyFont="1" applyBorder="1" applyAlignment="1">
      <alignment horizontal="center" vertical="top" textRotation="90" wrapText="1" readingOrder="1"/>
    </xf>
    <xf numFmtId="0" fontId="42" fillId="0" borderId="35" xfId="0" applyFont="1" applyBorder="1" applyAlignment="1">
      <alignment horizontal="center" vertical="top" textRotation="90" wrapText="1" readingOrder="1"/>
    </xf>
    <xf numFmtId="0" fontId="42" fillId="0" borderId="50" xfId="0" applyFont="1" applyBorder="1" applyAlignment="1">
      <alignment horizontal="center" vertical="top" textRotation="90" wrapText="1" readingOrder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2" fillId="0" borderId="32" xfId="0" applyFont="1" applyBorder="1" applyAlignment="1">
      <alignment horizontal="center" vertical="top" textRotation="90" wrapText="1" readingOrder="2"/>
    </xf>
    <xf numFmtId="0" fontId="42" fillId="0" borderId="10" xfId="0" applyFont="1" applyBorder="1" applyAlignment="1">
      <alignment horizontal="center" vertical="top" textRotation="90" wrapText="1" readingOrder="2"/>
    </xf>
    <xf numFmtId="0" fontId="42" fillId="0" borderId="33" xfId="0" applyFont="1" applyBorder="1" applyAlignment="1">
      <alignment horizontal="center" vertical="top" textRotation="90" wrapText="1" readingOrder="2"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42" fillId="41" borderId="20" xfId="0" applyFont="1" applyFill="1" applyBorder="1" applyAlignment="1">
      <alignment horizontal="center" vertical="center" wrapText="1" readingOrder="1"/>
    </xf>
    <xf numFmtId="0" fontId="42" fillId="38" borderId="19" xfId="0" applyFont="1" applyFill="1" applyBorder="1" applyAlignment="1">
      <alignment horizontal="center" vertical="center" wrapText="1" readingOrder="2"/>
    </xf>
    <xf numFmtId="0" fontId="42" fillId="38" borderId="20" xfId="0" applyFont="1" applyFill="1" applyBorder="1" applyAlignment="1">
      <alignment horizontal="center" vertical="center" wrapText="1" readingOrder="2"/>
    </xf>
    <xf numFmtId="0" fontId="48" fillId="38" borderId="19" xfId="0" applyFont="1" applyFill="1" applyBorder="1" applyAlignment="1">
      <alignment horizontal="center" vertical="center" wrapText="1" readingOrder="2"/>
    </xf>
    <xf numFmtId="0" fontId="48" fillId="38" borderId="20" xfId="0" applyFont="1" applyFill="1" applyBorder="1" applyAlignment="1">
      <alignment horizontal="center" vertical="center" wrapText="1" readingOrder="2"/>
    </xf>
    <xf numFmtId="0" fontId="42" fillId="38" borderId="12" xfId="0" applyFont="1" applyFill="1" applyBorder="1" applyAlignment="1">
      <alignment horizontal="center" vertical="center" wrapText="1" readingOrder="2"/>
    </xf>
    <xf numFmtId="0" fontId="42" fillId="38" borderId="15" xfId="0" applyFont="1" applyFill="1" applyBorder="1" applyAlignment="1">
      <alignment horizontal="center" vertical="center" wrapText="1" readingOrder="2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rightToLeft="1" zoomScale="120" zoomScaleNormal="120" zoomScalePageLayoutView="0" workbookViewId="0" topLeftCell="A109">
      <selection activeCell="D14" sqref="D14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4.28125" style="0" customWidth="1"/>
    <col min="4" max="4" width="50.140625" style="0" customWidth="1"/>
    <col min="5" max="5" width="4.421875" style="0" customWidth="1"/>
    <col min="6" max="16" width="4.57421875" style="0" customWidth="1"/>
    <col min="17" max="17" width="5.421875" style="0" customWidth="1"/>
    <col min="18" max="18" width="6.28125" style="0" customWidth="1"/>
  </cols>
  <sheetData>
    <row r="1" spans="1:18" ht="19.5" customHeight="1">
      <c r="A1" s="196" t="s">
        <v>100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6.25" customHeight="1" thickBot="1">
      <c r="A2" s="197" t="s">
        <v>113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5.75" customHeight="1" thickBot="1" thickTop="1">
      <c r="A3" s="202" t="s">
        <v>0</v>
      </c>
      <c r="B3" s="204" t="s">
        <v>1</v>
      </c>
      <c r="C3" s="206" t="s">
        <v>28</v>
      </c>
      <c r="D3" s="200" t="s">
        <v>33</v>
      </c>
      <c r="E3" s="198" t="s">
        <v>102</v>
      </c>
      <c r="F3" s="198"/>
      <c r="G3" s="198" t="s">
        <v>103</v>
      </c>
      <c r="H3" s="198"/>
      <c r="I3" s="198" t="s">
        <v>104</v>
      </c>
      <c r="J3" s="198"/>
      <c r="K3" s="199"/>
      <c r="L3" s="199"/>
      <c r="M3" s="199"/>
      <c r="N3" s="199"/>
      <c r="O3" s="199"/>
      <c r="P3" s="199"/>
      <c r="Q3" s="199"/>
      <c r="R3" s="199"/>
    </row>
    <row r="4" spans="1:18" ht="18.75" customHeight="1" thickBot="1" thickTop="1">
      <c r="A4" s="203"/>
      <c r="B4" s="205"/>
      <c r="C4" s="207"/>
      <c r="D4" s="201"/>
      <c r="E4" s="5" t="s">
        <v>40</v>
      </c>
      <c r="F4" s="5" t="s">
        <v>41</v>
      </c>
      <c r="G4" s="5" t="s">
        <v>40</v>
      </c>
      <c r="H4" s="5" t="s">
        <v>41</v>
      </c>
      <c r="I4" s="5" t="s">
        <v>40</v>
      </c>
      <c r="J4" s="5" t="s">
        <v>41</v>
      </c>
      <c r="K4" s="5" t="s">
        <v>40</v>
      </c>
      <c r="L4" s="5" t="s">
        <v>41</v>
      </c>
      <c r="M4" s="5" t="s">
        <v>40</v>
      </c>
      <c r="N4" s="5" t="s">
        <v>41</v>
      </c>
      <c r="O4" s="5" t="s">
        <v>40</v>
      </c>
      <c r="P4" s="5" t="s">
        <v>41</v>
      </c>
      <c r="Q4" s="5" t="s">
        <v>44</v>
      </c>
      <c r="R4" s="5" t="s">
        <v>45</v>
      </c>
    </row>
    <row r="5" spans="1:18" ht="12.75" customHeight="1" thickBot="1" thickTop="1">
      <c r="A5" s="193" t="s">
        <v>3</v>
      </c>
      <c r="B5" s="188" t="s">
        <v>4</v>
      </c>
      <c r="C5" s="54">
        <v>1</v>
      </c>
      <c r="D5" s="16" t="s">
        <v>105</v>
      </c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</row>
    <row r="6" spans="1:19" ht="12.75" customHeight="1" thickBot="1" thickTop="1">
      <c r="A6" s="194"/>
      <c r="B6" s="188"/>
      <c r="C6" s="54">
        <v>2</v>
      </c>
      <c r="D6" s="20" t="s">
        <v>106</v>
      </c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"/>
    </row>
    <row r="7" spans="1:18" ht="12.75" customHeight="1" thickBot="1" thickTop="1">
      <c r="A7" s="194"/>
      <c r="B7" s="188"/>
      <c r="C7" s="57">
        <v>3</v>
      </c>
      <c r="D7" s="19" t="s">
        <v>107</v>
      </c>
      <c r="E7" s="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</row>
    <row r="8" spans="1:18" ht="12.75" customHeight="1" thickBot="1" thickTop="1">
      <c r="A8" s="194"/>
      <c r="B8" s="189"/>
      <c r="C8" s="58">
        <v>4</v>
      </c>
      <c r="D8" s="22" t="s">
        <v>108</v>
      </c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</row>
    <row r="9" spans="1:18" ht="12.75" customHeight="1" thickBot="1" thickTop="1">
      <c r="A9" s="194"/>
      <c r="B9" s="190" t="s">
        <v>15</v>
      </c>
      <c r="C9" s="59">
        <v>5</v>
      </c>
      <c r="D9" s="19" t="s">
        <v>109</v>
      </c>
      <c r="E9" s="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</row>
    <row r="10" spans="1:18" ht="12.75" customHeight="1" thickBot="1" thickTop="1">
      <c r="A10" s="194"/>
      <c r="B10" s="191"/>
      <c r="C10" s="59">
        <v>6</v>
      </c>
      <c r="D10" s="16" t="s">
        <v>111</v>
      </c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</row>
    <row r="11" spans="1:18" s="2" customFormat="1" ht="26.25" customHeight="1" thickBot="1" thickTop="1">
      <c r="A11" s="194"/>
      <c r="B11" s="192"/>
      <c r="C11" s="59">
        <v>7</v>
      </c>
      <c r="D11" s="17" t="s">
        <v>110</v>
      </c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</row>
    <row r="12" spans="1:18" ht="12.75" customHeight="1" thickBot="1" thickTop="1">
      <c r="A12" s="194"/>
      <c r="B12" s="61"/>
      <c r="C12" s="55"/>
      <c r="D12" s="6" t="s">
        <v>43</v>
      </c>
      <c r="E12" s="9">
        <f aca="true" t="shared" si="0" ref="E12:P12">SUM(E5:E28)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12">
        <f>AVERAGE(E12,G12,I12,K12,M12,O12)</f>
        <v>0</v>
      </c>
      <c r="R12" s="13">
        <f>AVERAGE(F12,U21)</f>
        <v>0</v>
      </c>
    </row>
    <row r="13" spans="1:18" ht="12.75" customHeight="1" thickBot="1" thickTop="1">
      <c r="A13" s="195"/>
      <c r="B13" s="61"/>
      <c r="C13" s="55"/>
      <c r="D13" s="6" t="s">
        <v>42</v>
      </c>
      <c r="E13" s="9">
        <f>E12/24*100</f>
        <v>0</v>
      </c>
      <c r="F13" s="9">
        <f aca="true" t="shared" si="1" ref="F13:P13">F12/24*100</f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13">
        <f>Q12/24*100</f>
        <v>0</v>
      </c>
      <c r="R13" s="13">
        <f>R12/24*100</f>
        <v>0</v>
      </c>
    </row>
    <row r="14" spans="1:18" ht="12.75" customHeight="1" thickBot="1" thickTop="1">
      <c r="A14" s="193" t="s">
        <v>114</v>
      </c>
      <c r="B14" s="193"/>
      <c r="C14" s="56">
        <v>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3"/>
      <c r="R14" s="53"/>
    </row>
    <row r="15" spans="1:18" ht="12.75" customHeight="1" thickBot="1" thickTop="1">
      <c r="A15" s="194"/>
      <c r="B15" s="194"/>
      <c r="C15" s="54">
        <v>9</v>
      </c>
      <c r="D15" s="60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52"/>
      <c r="R15" s="52"/>
    </row>
    <row r="16" spans="1:18" ht="12.75" customHeight="1" thickBot="1" thickTop="1">
      <c r="A16" s="194"/>
      <c r="B16" s="194"/>
      <c r="C16" s="54">
        <v>10</v>
      </c>
      <c r="D16" s="19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</row>
    <row r="17" spans="1:18" ht="12.75" customHeight="1" thickBot="1" thickTop="1">
      <c r="A17" s="194"/>
      <c r="B17" s="194"/>
      <c r="C17" s="54">
        <v>11</v>
      </c>
      <c r="D17" s="19"/>
      <c r="E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</row>
    <row r="18" spans="1:18" ht="12.75" customHeight="1" thickBot="1" thickTop="1">
      <c r="A18" s="194"/>
      <c r="B18" s="194"/>
      <c r="C18" s="54">
        <v>12</v>
      </c>
      <c r="D18" s="16"/>
      <c r="E18" s="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</row>
    <row r="19" spans="1:18" ht="12.75" customHeight="1" thickBot="1" thickTop="1">
      <c r="A19" s="194"/>
      <c r="B19" s="195"/>
      <c r="C19" s="54">
        <v>13</v>
      </c>
      <c r="D19" s="20" t="s">
        <v>112</v>
      </c>
      <c r="E19" s="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</row>
    <row r="20" spans="1:18" ht="12.75" customHeight="1" thickBot="1" thickTop="1">
      <c r="A20" s="194"/>
      <c r="B20" s="193"/>
      <c r="C20" s="55"/>
      <c r="D20" s="6" t="s">
        <v>43</v>
      </c>
      <c r="E20" s="9">
        <f aca="true" t="shared" si="2" ref="E20:P20">SUM(E13:E36)</f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  <c r="P20" s="9">
        <f t="shared" si="2"/>
        <v>0</v>
      </c>
      <c r="Q20" s="12">
        <f>AVERAGE(E20,G20,I20,K20,M20,O20)</f>
        <v>0</v>
      </c>
      <c r="R20" s="13">
        <f>AVERAGE(F20,U29)</f>
        <v>0</v>
      </c>
    </row>
    <row r="21" spans="1:18" ht="12.75" customHeight="1" thickBot="1" thickTop="1">
      <c r="A21" s="195"/>
      <c r="B21" s="195"/>
      <c r="C21" s="55"/>
      <c r="D21" s="6" t="s">
        <v>42</v>
      </c>
      <c r="E21" s="9">
        <f>E20/24*100</f>
        <v>0</v>
      </c>
      <c r="F21" s="9">
        <f aca="true" t="shared" si="3" ref="F21:P21">F20/24*100</f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  <c r="O21" s="9">
        <f t="shared" si="3"/>
        <v>0</v>
      </c>
      <c r="P21" s="9">
        <f t="shared" si="3"/>
        <v>0</v>
      </c>
      <c r="Q21" s="13">
        <f>Q20/24*100</f>
        <v>0</v>
      </c>
      <c r="R21" s="13">
        <f>R20/24*100</f>
        <v>0</v>
      </c>
    </row>
    <row r="22" spans="1:18" ht="12.75" customHeight="1" thickBot="1" thickTop="1">
      <c r="A22" s="193" t="s">
        <v>115</v>
      </c>
      <c r="B22" s="193" t="s">
        <v>101</v>
      </c>
      <c r="C22" s="54">
        <v>14</v>
      </c>
      <c r="D22" s="16"/>
      <c r="E22" s="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</row>
    <row r="23" spans="1:29" ht="12.75" customHeight="1" thickBot="1" thickTop="1">
      <c r="A23" s="194"/>
      <c r="B23" s="194"/>
      <c r="C23" s="54">
        <v>15</v>
      </c>
      <c r="D23" s="20"/>
      <c r="E23" s="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AC23" s="3"/>
    </row>
    <row r="24" spans="1:18" ht="12.75" customHeight="1" thickBot="1" thickTop="1">
      <c r="A24" s="194"/>
      <c r="B24" s="194"/>
      <c r="C24" s="54">
        <v>16</v>
      </c>
      <c r="D24" s="19"/>
      <c r="E24" s="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</row>
    <row r="25" spans="1:18" ht="12.75" customHeight="1" thickBot="1" thickTop="1">
      <c r="A25" s="194"/>
      <c r="B25" s="195"/>
      <c r="C25" s="54">
        <v>17</v>
      </c>
      <c r="D25" s="22"/>
      <c r="E25" s="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</row>
    <row r="26" spans="1:18" ht="12.75" customHeight="1" thickBot="1" thickTop="1">
      <c r="A26" s="194"/>
      <c r="B26" s="193"/>
      <c r="C26" s="55"/>
      <c r="D26" s="6" t="s">
        <v>43</v>
      </c>
      <c r="E26" s="9">
        <f aca="true" t="shared" si="4" ref="E26:P26">SUM(E19:E42)</f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12">
        <f>AVERAGE(E26,G26,I26,K26,M26,O26)</f>
        <v>0</v>
      </c>
      <c r="R26" s="13">
        <f>AVERAGE(F26,U35)</f>
        <v>0</v>
      </c>
    </row>
    <row r="27" spans="1:18" ht="12.75" customHeight="1" thickBot="1" thickTop="1">
      <c r="A27" s="195"/>
      <c r="B27" s="195"/>
      <c r="C27" s="55"/>
      <c r="D27" s="6" t="s">
        <v>42</v>
      </c>
      <c r="E27" s="9">
        <f>E26/24*100</f>
        <v>0</v>
      </c>
      <c r="F27" s="9">
        <f aca="true" t="shared" si="5" ref="F27:P27">F26/24*100</f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>
        <f t="shared" si="5"/>
        <v>0</v>
      </c>
      <c r="P27" s="9">
        <f t="shared" si="5"/>
        <v>0</v>
      </c>
      <c r="Q27" s="13">
        <f>Q26/24*100</f>
        <v>0</v>
      </c>
      <c r="R27" s="13">
        <f>R26/24*100</f>
        <v>0</v>
      </c>
    </row>
    <row r="28" spans="1:18" ht="12.75" customHeight="1" thickBot="1" thickTop="1">
      <c r="A28" s="193" t="s">
        <v>99</v>
      </c>
      <c r="B28" s="193"/>
      <c r="C28" s="54">
        <v>18</v>
      </c>
      <c r="D28" s="62"/>
      <c r="E28" s="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</row>
    <row r="29" spans="1:18" ht="12.75" customHeight="1" thickBot="1" thickTop="1">
      <c r="A29" s="194"/>
      <c r="B29" s="194"/>
      <c r="C29" s="54">
        <v>19</v>
      </c>
      <c r="D29" s="6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3"/>
      <c r="R29" s="53"/>
    </row>
    <row r="30" spans="1:18" ht="13.5" customHeight="1" thickBot="1" thickTop="1">
      <c r="A30" s="194"/>
      <c r="B30" s="194"/>
      <c r="C30" s="54">
        <v>20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3"/>
      <c r="R30" s="53"/>
    </row>
    <row r="31" spans="1:18" ht="12.75" customHeight="1" thickBot="1" thickTop="1">
      <c r="A31" s="194"/>
      <c r="B31" s="194"/>
      <c r="C31" s="54">
        <v>21</v>
      </c>
      <c r="D31" s="16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4"/>
      <c r="R31" s="14"/>
    </row>
    <row r="32" spans="1:18" ht="12.75" customHeight="1" thickBot="1" thickTop="1">
      <c r="A32" s="194"/>
      <c r="B32" s="194"/>
      <c r="C32" s="54">
        <v>22</v>
      </c>
      <c r="D32" s="21"/>
      <c r="E32" s="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4"/>
      <c r="R32" s="14"/>
    </row>
    <row r="33" spans="1:18" ht="12.75" customHeight="1" thickBot="1" thickTop="1">
      <c r="A33" s="194"/>
      <c r="B33" s="194"/>
      <c r="C33" s="54">
        <v>23</v>
      </c>
      <c r="D33" s="17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4"/>
      <c r="R33" s="14"/>
    </row>
    <row r="34" spans="1:18" ht="12.75" customHeight="1" thickBot="1" thickTop="1">
      <c r="A34" s="194"/>
      <c r="B34" s="195"/>
      <c r="C34" s="54">
        <v>24</v>
      </c>
      <c r="D34" s="19"/>
      <c r="E34" s="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4"/>
      <c r="R34" s="14"/>
    </row>
    <row r="35" spans="1:18" ht="12.75" customHeight="1" thickBot="1" thickTop="1">
      <c r="A35" s="194"/>
      <c r="B35" s="208"/>
      <c r="C35" s="55"/>
      <c r="D35" s="6" t="s">
        <v>43</v>
      </c>
      <c r="E35" s="9">
        <f aca="true" t="shared" si="6" ref="E35:P35">SUM(E28:E51)</f>
        <v>0</v>
      </c>
      <c r="F35" s="9">
        <f t="shared" si="6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9">
        <f t="shared" si="6"/>
        <v>0</v>
      </c>
      <c r="O35" s="9">
        <f t="shared" si="6"/>
        <v>0</v>
      </c>
      <c r="P35" s="9">
        <f t="shared" si="6"/>
        <v>0</v>
      </c>
      <c r="Q35" s="12">
        <f>AVERAGE(E35,G35,I35,K35,M35,O35)</f>
        <v>0</v>
      </c>
      <c r="R35" s="13">
        <f>AVERAGE(F35,U44)</f>
        <v>0</v>
      </c>
    </row>
    <row r="36" spans="1:18" ht="12.75" customHeight="1" thickBot="1" thickTop="1">
      <c r="A36" s="195"/>
      <c r="B36" s="209"/>
      <c r="C36" s="55"/>
      <c r="D36" s="6" t="s">
        <v>42</v>
      </c>
      <c r="E36" s="9">
        <f>E35/24*100</f>
        <v>0</v>
      </c>
      <c r="F36" s="9">
        <f aca="true" t="shared" si="7" ref="F36:P36">F35/24*100</f>
        <v>0</v>
      </c>
      <c r="G36" s="9">
        <f t="shared" si="7"/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9">
        <f t="shared" si="7"/>
        <v>0</v>
      </c>
      <c r="P36" s="9">
        <f t="shared" si="7"/>
        <v>0</v>
      </c>
      <c r="Q36" s="13">
        <f>Q35/24*100</f>
        <v>0</v>
      </c>
      <c r="R36" s="13">
        <f>R35/24*100</f>
        <v>0</v>
      </c>
    </row>
    <row r="37" spans="1:18" ht="12.75" customHeight="1" thickBot="1" thickTop="1">
      <c r="A37" s="210"/>
      <c r="B37" s="211"/>
      <c r="C37" s="64"/>
      <c r="D37" s="65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8"/>
    </row>
    <row r="38" spans="1:18" ht="12.75" customHeight="1" thickBot="1" thickTop="1">
      <c r="A38" s="212"/>
      <c r="B38" s="213"/>
      <c r="C38" s="69"/>
      <c r="D38" s="70"/>
      <c r="E38" s="71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  <c r="R38" s="73"/>
    </row>
    <row r="39" spans="1:18" ht="12.75" customHeight="1" thickTop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22.5" customHeight="1">
      <c r="A46" s="196" t="s">
        <v>32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</row>
    <row r="47" spans="1:18" ht="34.5" customHeight="1" thickBot="1">
      <c r="A47" s="221" t="s">
        <v>47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  <c r="R47" s="222"/>
    </row>
    <row r="48" spans="1:31" ht="12.75" customHeight="1" thickBot="1" thickTop="1">
      <c r="A48" s="215" t="s">
        <v>0</v>
      </c>
      <c r="B48" s="217" t="s">
        <v>1</v>
      </c>
      <c r="C48" s="219" t="s">
        <v>28</v>
      </c>
      <c r="D48" s="233" t="s">
        <v>2</v>
      </c>
      <c r="E48" s="214" t="s">
        <v>6</v>
      </c>
      <c r="F48" s="214"/>
      <c r="G48" s="214" t="s">
        <v>5</v>
      </c>
      <c r="H48" s="214"/>
      <c r="I48" s="214" t="s">
        <v>10</v>
      </c>
      <c r="J48" s="214"/>
      <c r="K48" s="223" t="s">
        <v>7</v>
      </c>
      <c r="L48" s="223"/>
      <c r="M48" s="223" t="s">
        <v>9</v>
      </c>
      <c r="N48" s="223"/>
      <c r="O48" s="223" t="s">
        <v>8</v>
      </c>
      <c r="P48" s="224"/>
      <c r="Q48" s="199" t="s">
        <v>46</v>
      </c>
      <c r="R48" s="199"/>
      <c r="S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3" customFormat="1" ht="12.75" customHeight="1" thickBot="1" thickTop="1">
      <c r="A49" s="216"/>
      <c r="B49" s="218"/>
      <c r="C49" s="220"/>
      <c r="D49" s="234"/>
      <c r="E49" s="5" t="s">
        <v>40</v>
      </c>
      <c r="F49" s="5" t="s">
        <v>41</v>
      </c>
      <c r="G49" s="5" t="s">
        <v>40</v>
      </c>
      <c r="H49" s="5" t="s">
        <v>41</v>
      </c>
      <c r="I49" s="5" t="s">
        <v>40</v>
      </c>
      <c r="J49" s="5" t="s">
        <v>41</v>
      </c>
      <c r="K49" s="5" t="s">
        <v>40</v>
      </c>
      <c r="L49" s="5" t="s">
        <v>41</v>
      </c>
      <c r="M49" s="5" t="s">
        <v>40</v>
      </c>
      <c r="N49" s="5" t="s">
        <v>41</v>
      </c>
      <c r="O49" s="5" t="s">
        <v>40</v>
      </c>
      <c r="P49" s="28" t="s">
        <v>41</v>
      </c>
      <c r="Q49" s="5" t="s">
        <v>44</v>
      </c>
      <c r="R49" s="5" t="s">
        <v>45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 customHeight="1" thickBot="1" thickTop="1">
      <c r="A50" s="235" t="s">
        <v>90</v>
      </c>
      <c r="B50" s="225" t="s">
        <v>52</v>
      </c>
      <c r="C50" s="4">
        <v>37</v>
      </c>
      <c r="D50" s="16" t="s">
        <v>16</v>
      </c>
      <c r="E50" s="8">
        <v>1</v>
      </c>
      <c r="F50" s="10">
        <v>1</v>
      </c>
      <c r="G50" s="10"/>
      <c r="H50" s="10"/>
      <c r="I50" s="10"/>
      <c r="J50" s="10"/>
      <c r="K50" s="10"/>
      <c r="L50" s="10"/>
      <c r="M50" s="10"/>
      <c r="N50" s="10"/>
      <c r="O50" s="10"/>
      <c r="P50" s="29"/>
      <c r="Q50" s="14">
        <f>AVERAGE(E50,G50,I50,K50,M50,O50)</f>
        <v>1</v>
      </c>
      <c r="R50" s="14">
        <f>AVERAGE(F50,H50,J50,L50,N50,P50)</f>
        <v>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 customHeight="1" thickBot="1" thickTop="1">
      <c r="A51" s="235"/>
      <c r="B51" s="226"/>
      <c r="C51" s="4">
        <v>38</v>
      </c>
      <c r="D51" s="20" t="s">
        <v>17</v>
      </c>
      <c r="E51" s="8">
        <v>1</v>
      </c>
      <c r="F51" s="10">
        <v>1</v>
      </c>
      <c r="G51" s="10"/>
      <c r="H51" s="10"/>
      <c r="I51" s="10"/>
      <c r="J51" s="10"/>
      <c r="K51" s="10"/>
      <c r="L51" s="10"/>
      <c r="M51" s="10"/>
      <c r="N51" s="10"/>
      <c r="O51" s="10"/>
      <c r="P51" s="29"/>
      <c r="Q51" s="14">
        <f>AVERAGE(E51,G51,I51,K51,M51,O51)</f>
        <v>1</v>
      </c>
      <c r="R51" s="14">
        <f>AVERAGE(F51,H51,J51,L51,N51,P51)</f>
        <v>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 customHeight="1" thickBot="1" thickTop="1">
      <c r="A52" s="235"/>
      <c r="B52" s="226"/>
      <c r="C52" s="4">
        <v>39</v>
      </c>
      <c r="D52" s="19" t="s">
        <v>18</v>
      </c>
      <c r="E52" s="18">
        <v>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9"/>
      <c r="Q52" s="14"/>
      <c r="R52" s="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20" ht="12.75" customHeight="1" thickBot="1" thickTop="1">
      <c r="A53" s="235"/>
      <c r="B53" s="226"/>
      <c r="C53" s="4">
        <v>28</v>
      </c>
      <c r="D53" s="22" t="s">
        <v>38</v>
      </c>
      <c r="E53" s="18">
        <v>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9"/>
      <c r="Q53" s="14"/>
      <c r="R53" s="14"/>
      <c r="T53" s="2"/>
    </row>
    <row r="54" spans="1:18" ht="12.75" customHeight="1" thickBot="1" thickTop="1">
      <c r="A54" s="235"/>
      <c r="B54" s="227"/>
      <c r="C54" s="4">
        <v>29</v>
      </c>
      <c r="D54" s="19" t="s">
        <v>53</v>
      </c>
      <c r="E54" s="18">
        <v>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/>
      <c r="R54" s="14"/>
    </row>
    <row r="55" spans="1:18" ht="12.75" customHeight="1" thickBot="1" thickTop="1">
      <c r="A55" s="235"/>
      <c r="B55" s="242" t="s">
        <v>54</v>
      </c>
      <c r="C55" s="4">
        <v>42</v>
      </c>
      <c r="D55" s="16" t="s">
        <v>55</v>
      </c>
      <c r="E55" s="8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"/>
      <c r="R55" s="14"/>
    </row>
    <row r="56" spans="1:18" ht="12.75" customHeight="1" thickBot="1" thickTop="1">
      <c r="A56" s="235"/>
      <c r="B56" s="243"/>
      <c r="C56" s="4">
        <v>43</v>
      </c>
      <c r="D56" s="20" t="s">
        <v>56</v>
      </c>
      <c r="E56" s="8">
        <v>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4"/>
      <c r="R56" s="14"/>
    </row>
    <row r="57" spans="1:18" ht="12.75" customHeight="1" thickBot="1" thickTop="1">
      <c r="A57" s="235"/>
      <c r="B57" s="243"/>
      <c r="C57" s="4">
        <v>44</v>
      </c>
      <c r="D57" s="19" t="s">
        <v>39</v>
      </c>
      <c r="E57" s="8">
        <v>1</v>
      </c>
      <c r="F57" s="10">
        <v>1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4">
        <f>AVERAGE(E57,G57,I57,K57,M57,O57)</f>
        <v>1</v>
      </c>
      <c r="R57" s="14">
        <f>AVERAGE(F57,H57,J57,L57,N57,P57)</f>
        <v>1</v>
      </c>
    </row>
    <row r="58" spans="1:18" ht="12.75" customHeight="1" thickBot="1" thickTop="1">
      <c r="A58" s="235"/>
      <c r="B58" s="240" t="s">
        <v>93</v>
      </c>
      <c r="C58" s="4">
        <v>45</v>
      </c>
      <c r="D58" s="22" t="s">
        <v>85</v>
      </c>
      <c r="E58" s="8">
        <v>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"/>
      <c r="R58" s="14"/>
    </row>
    <row r="59" spans="1:18" ht="12.75" customHeight="1" thickBot="1" thickTop="1">
      <c r="A59" s="235"/>
      <c r="B59" s="240"/>
      <c r="C59" s="4">
        <v>46</v>
      </c>
      <c r="D59" s="22" t="s">
        <v>84</v>
      </c>
      <c r="E59" s="8">
        <v>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"/>
      <c r="R59" s="14"/>
    </row>
    <row r="60" spans="1:18" ht="12.75" customHeight="1" thickBot="1" thickTop="1">
      <c r="A60" s="235"/>
      <c r="B60" s="240"/>
      <c r="C60" s="4">
        <v>47</v>
      </c>
      <c r="D60" s="19" t="s">
        <v>48</v>
      </c>
      <c r="E60" s="8">
        <v>1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4"/>
      <c r="R60" s="14"/>
    </row>
    <row r="61" spans="1:18" ht="12.75" customHeight="1" thickBot="1" thickTop="1">
      <c r="A61" s="235"/>
      <c r="B61" s="240"/>
      <c r="C61" s="4">
        <v>48</v>
      </c>
      <c r="D61" s="16" t="s">
        <v>49</v>
      </c>
      <c r="E61" s="8">
        <v>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4"/>
      <c r="R61" s="14"/>
    </row>
    <row r="62" spans="1:18" ht="12.75" customHeight="1" thickBot="1" thickTop="1">
      <c r="A62" s="235"/>
      <c r="B62" s="240"/>
      <c r="C62" s="4">
        <v>49</v>
      </c>
      <c r="D62" s="21" t="s">
        <v>34</v>
      </c>
      <c r="E62" s="8">
        <v>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4"/>
      <c r="R62" s="14"/>
    </row>
    <row r="63" spans="1:18" ht="12.75" customHeight="1" thickBot="1" thickTop="1">
      <c r="A63" s="235"/>
      <c r="B63" s="240"/>
      <c r="C63" s="4">
        <v>50</v>
      </c>
      <c r="D63" s="17" t="s">
        <v>35</v>
      </c>
      <c r="E63" s="8">
        <v>1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4"/>
      <c r="R63" s="14"/>
    </row>
    <row r="64" spans="1:18" ht="12.75" customHeight="1" thickBot="1" thickTop="1">
      <c r="A64" s="235"/>
      <c r="B64" s="240"/>
      <c r="C64" s="4">
        <v>51</v>
      </c>
      <c r="D64" s="19" t="s">
        <v>11</v>
      </c>
      <c r="E64" s="8">
        <v>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"/>
      <c r="R64" s="14"/>
    </row>
    <row r="65" spans="1:18" ht="12.75" customHeight="1" thickBot="1" thickTop="1">
      <c r="A65" s="235"/>
      <c r="B65" s="240"/>
      <c r="C65" s="4">
        <v>52</v>
      </c>
      <c r="D65" s="17" t="s">
        <v>12</v>
      </c>
      <c r="E65" s="8">
        <v>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4"/>
      <c r="R65" s="14"/>
    </row>
    <row r="66" spans="1:18" ht="12.75" customHeight="1" thickBot="1" thickTop="1">
      <c r="A66" s="235"/>
      <c r="B66" s="240"/>
      <c r="C66" s="4">
        <v>53</v>
      </c>
      <c r="D66" s="17" t="s">
        <v>19</v>
      </c>
      <c r="E66" s="8">
        <v>1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4"/>
      <c r="R66" s="14"/>
    </row>
    <row r="67" spans="1:18" ht="12.75" customHeight="1" thickBot="1" thickTop="1">
      <c r="A67" s="235"/>
      <c r="B67" s="240"/>
      <c r="C67" s="4">
        <v>54</v>
      </c>
      <c r="D67" s="19" t="s">
        <v>20</v>
      </c>
      <c r="E67" s="8">
        <v>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4"/>
      <c r="R67" s="14"/>
    </row>
    <row r="68" spans="1:18" ht="12.75" customHeight="1" thickBot="1" thickTop="1">
      <c r="A68" s="235"/>
      <c r="B68" s="240"/>
      <c r="C68" s="4">
        <v>55</v>
      </c>
      <c r="D68" s="19" t="s">
        <v>13</v>
      </c>
      <c r="E68" s="8">
        <v>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4"/>
      <c r="R68" s="14"/>
    </row>
    <row r="69" spans="1:18" ht="12.75" customHeight="1" thickBot="1" thickTop="1">
      <c r="A69" s="235"/>
      <c r="B69" s="240"/>
      <c r="C69" s="4">
        <v>56</v>
      </c>
      <c r="D69" s="16" t="s">
        <v>37</v>
      </c>
      <c r="E69" s="8">
        <v>1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4"/>
      <c r="R69" s="14"/>
    </row>
    <row r="70" spans="1:18" ht="12.75" customHeight="1" thickBot="1" thickTop="1">
      <c r="A70" s="235"/>
      <c r="B70" s="240"/>
      <c r="C70" s="4">
        <v>57</v>
      </c>
      <c r="D70" s="20" t="s">
        <v>36</v>
      </c>
      <c r="E70" s="8">
        <v>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4"/>
      <c r="R70" s="14"/>
    </row>
    <row r="71" spans="1:18" ht="12.75" customHeight="1" thickBot="1" thickTop="1">
      <c r="A71" s="235"/>
      <c r="B71" s="240"/>
      <c r="C71" s="4">
        <v>58</v>
      </c>
      <c r="D71" s="17" t="s">
        <v>78</v>
      </c>
      <c r="E71" s="8">
        <v>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4"/>
      <c r="R71" s="14"/>
    </row>
    <row r="72" spans="1:18" ht="12.75" customHeight="1" thickBot="1" thickTop="1">
      <c r="A72" s="235"/>
      <c r="B72" s="240"/>
      <c r="C72" s="4">
        <v>59</v>
      </c>
      <c r="D72" s="17" t="s">
        <v>77</v>
      </c>
      <c r="E72" s="8">
        <v>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4"/>
      <c r="R72" s="14"/>
    </row>
    <row r="73" spans="1:18" ht="12.75" customHeight="1" thickBot="1" thickTop="1">
      <c r="A73" s="235"/>
      <c r="B73" s="241"/>
      <c r="C73" s="4">
        <v>60</v>
      </c>
      <c r="D73" s="19" t="s">
        <v>14</v>
      </c>
      <c r="E73" s="8">
        <v>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4"/>
      <c r="R73" s="14"/>
    </row>
    <row r="74" spans="1:18" ht="12.75" customHeight="1" thickBot="1" thickTop="1">
      <c r="A74" s="33"/>
      <c r="B74" s="34"/>
      <c r="C74" s="7"/>
      <c r="D74" s="6" t="s">
        <v>94</v>
      </c>
      <c r="E74" s="9">
        <f>SUM(E50:E73)</f>
        <v>24</v>
      </c>
      <c r="F74" s="9">
        <f aca="true" t="shared" si="8" ref="F74:P74">SUM(F50:F73)</f>
        <v>3</v>
      </c>
      <c r="G74" s="9">
        <f t="shared" si="8"/>
        <v>0</v>
      </c>
      <c r="H74" s="9">
        <f t="shared" si="8"/>
        <v>0</v>
      </c>
      <c r="I74" s="9">
        <f t="shared" si="8"/>
        <v>0</v>
      </c>
      <c r="J74" s="9">
        <f t="shared" si="8"/>
        <v>0</v>
      </c>
      <c r="K74" s="9">
        <f t="shared" si="8"/>
        <v>0</v>
      </c>
      <c r="L74" s="9">
        <f t="shared" si="8"/>
        <v>0</v>
      </c>
      <c r="M74" s="9">
        <f t="shared" si="8"/>
        <v>0</v>
      </c>
      <c r="N74" s="9">
        <f t="shared" si="8"/>
        <v>0</v>
      </c>
      <c r="O74" s="9">
        <f t="shared" si="8"/>
        <v>0</v>
      </c>
      <c r="P74" s="9">
        <f t="shared" si="8"/>
        <v>0</v>
      </c>
      <c r="Q74" s="12">
        <f>AVERAGE(E74,G74,I74,K74,M74,O74)</f>
        <v>4</v>
      </c>
      <c r="R74" s="13">
        <f>AVERAGE(F74,H74,J74,L74,N74,P74)</f>
        <v>0.5</v>
      </c>
    </row>
    <row r="75" spans="1:18" ht="12.75" customHeight="1" thickBot="1" thickTop="1">
      <c r="A75" s="33"/>
      <c r="B75" s="35"/>
      <c r="C75" s="7"/>
      <c r="D75" s="6" t="s">
        <v>42</v>
      </c>
      <c r="E75" s="9">
        <f>E74/24*100</f>
        <v>100</v>
      </c>
      <c r="F75" s="9">
        <f aca="true" t="shared" si="9" ref="F75:P75">F74/24*100</f>
        <v>12.5</v>
      </c>
      <c r="G75" s="9">
        <f t="shared" si="9"/>
        <v>0</v>
      </c>
      <c r="H75" s="9">
        <f t="shared" si="9"/>
        <v>0</v>
      </c>
      <c r="I75" s="9">
        <f t="shared" si="9"/>
        <v>0</v>
      </c>
      <c r="J75" s="9">
        <f t="shared" si="9"/>
        <v>0</v>
      </c>
      <c r="K75" s="9">
        <f t="shared" si="9"/>
        <v>0</v>
      </c>
      <c r="L75" s="9">
        <f t="shared" si="9"/>
        <v>0</v>
      </c>
      <c r="M75" s="9">
        <f t="shared" si="9"/>
        <v>0</v>
      </c>
      <c r="N75" s="9">
        <f t="shared" si="9"/>
        <v>0</v>
      </c>
      <c r="O75" s="9">
        <f t="shared" si="9"/>
        <v>0</v>
      </c>
      <c r="P75" s="9">
        <f t="shared" si="9"/>
        <v>0</v>
      </c>
      <c r="Q75" s="13">
        <f>Q74/24*100</f>
        <v>16.666666666666664</v>
      </c>
      <c r="R75" s="13">
        <f>R74/24*100</f>
        <v>2.083333333333333</v>
      </c>
    </row>
    <row r="76" spans="1:18" ht="12.75" customHeight="1" thickBot="1" thickTop="1">
      <c r="A76" s="236" t="s">
        <v>91</v>
      </c>
      <c r="B76" s="230" t="s">
        <v>92</v>
      </c>
      <c r="C76" s="4">
        <v>61</v>
      </c>
      <c r="D76" s="22" t="s">
        <v>21</v>
      </c>
      <c r="E76" s="8">
        <v>1</v>
      </c>
      <c r="F76" s="10">
        <v>1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4">
        <f aca="true" t="shared" si="10" ref="Q76:R80">AVERAGE(E76,G76,I76,K76,M76,O76)</f>
        <v>1</v>
      </c>
      <c r="R76" s="14">
        <f t="shared" si="10"/>
        <v>1</v>
      </c>
    </row>
    <row r="77" spans="1:18" ht="12.75" customHeight="1" thickBot="1" thickTop="1">
      <c r="A77" s="237"/>
      <c r="B77" s="231"/>
      <c r="C77" s="4">
        <v>62</v>
      </c>
      <c r="D77" s="16" t="s">
        <v>50</v>
      </c>
      <c r="E77" s="8">
        <v>1</v>
      </c>
      <c r="F77" s="10">
        <v>1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4">
        <f t="shared" si="10"/>
        <v>1</v>
      </c>
      <c r="R77" s="14">
        <f t="shared" si="10"/>
        <v>1</v>
      </c>
    </row>
    <row r="78" spans="1:18" ht="12.75" customHeight="1" thickBot="1" thickTop="1">
      <c r="A78" s="237"/>
      <c r="B78" s="231"/>
      <c r="C78" s="4">
        <v>63</v>
      </c>
      <c r="D78" s="20" t="s">
        <v>22</v>
      </c>
      <c r="E78" s="8">
        <v>1</v>
      </c>
      <c r="F78" s="10"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4">
        <f t="shared" si="10"/>
        <v>1</v>
      </c>
      <c r="R78" s="14">
        <f t="shared" si="10"/>
        <v>0</v>
      </c>
    </row>
    <row r="79" spans="1:18" ht="12.75" customHeight="1" thickBot="1" thickTop="1">
      <c r="A79" s="237"/>
      <c r="B79" s="231"/>
      <c r="C79" s="4">
        <v>64</v>
      </c>
      <c r="D79" s="19" t="s">
        <v>24</v>
      </c>
      <c r="E79" s="8">
        <v>1</v>
      </c>
      <c r="F79" s="10">
        <v>1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4">
        <f t="shared" si="10"/>
        <v>1</v>
      </c>
      <c r="R79" s="14">
        <f t="shared" si="10"/>
        <v>1</v>
      </c>
    </row>
    <row r="80" spans="1:18" ht="12.75" customHeight="1" thickBot="1" thickTop="1">
      <c r="A80" s="237"/>
      <c r="B80" s="232"/>
      <c r="C80" s="4">
        <v>65</v>
      </c>
      <c r="D80" s="22" t="s">
        <v>23</v>
      </c>
      <c r="E80" s="8">
        <v>1</v>
      </c>
      <c r="F80" s="10">
        <v>1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4">
        <f t="shared" si="10"/>
        <v>1</v>
      </c>
      <c r="R80" s="14">
        <f t="shared" si="10"/>
        <v>1</v>
      </c>
    </row>
    <row r="81" spans="1:18" ht="17.25" customHeight="1" thickBot="1" thickTop="1">
      <c r="A81" s="237"/>
      <c r="B81" s="228" t="s">
        <v>25</v>
      </c>
      <c r="C81" s="4">
        <v>66</v>
      </c>
      <c r="D81" s="19" t="s">
        <v>26</v>
      </c>
      <c r="E81" s="8">
        <v>1</v>
      </c>
      <c r="F81" s="10">
        <v>1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4">
        <f aca="true" t="shared" si="11" ref="Q81:Q97">AVERAGE(E81,G81,I81,K81,M81,O81)</f>
        <v>1</v>
      </c>
      <c r="R81" s="14">
        <f aca="true" t="shared" si="12" ref="R81:R97">AVERAGE(F81,H81,J81,L81,N81,P81)</f>
        <v>1</v>
      </c>
    </row>
    <row r="82" spans="1:18" ht="17.25" customHeight="1" thickBot="1" thickTop="1">
      <c r="A82" s="237"/>
      <c r="B82" s="229"/>
      <c r="C82" s="4">
        <v>67</v>
      </c>
      <c r="D82" s="16" t="s">
        <v>27</v>
      </c>
      <c r="E82" s="8">
        <v>1</v>
      </c>
      <c r="F82" s="10">
        <v>1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4">
        <f t="shared" si="11"/>
        <v>1</v>
      </c>
      <c r="R82" s="14">
        <f t="shared" si="12"/>
        <v>1</v>
      </c>
    </row>
    <row r="83" spans="1:18" ht="17.25" customHeight="1" thickBot="1" thickTop="1">
      <c r="A83" s="33"/>
      <c r="B83" s="34"/>
      <c r="C83" s="7"/>
      <c r="D83" s="6" t="s">
        <v>95</v>
      </c>
      <c r="E83" s="9">
        <f>SUM(E76:E82)</f>
        <v>7</v>
      </c>
      <c r="F83" s="9">
        <f aca="true" t="shared" si="13" ref="F83:P83">SUM(F76:F82)</f>
        <v>6</v>
      </c>
      <c r="G83" s="9">
        <f t="shared" si="13"/>
        <v>0</v>
      </c>
      <c r="H83" s="9">
        <f t="shared" si="13"/>
        <v>0</v>
      </c>
      <c r="I83" s="9">
        <f t="shared" si="13"/>
        <v>0</v>
      </c>
      <c r="J83" s="9">
        <f t="shared" si="13"/>
        <v>0</v>
      </c>
      <c r="K83" s="9">
        <f t="shared" si="13"/>
        <v>0</v>
      </c>
      <c r="L83" s="9">
        <f t="shared" si="13"/>
        <v>0</v>
      </c>
      <c r="M83" s="9">
        <f t="shared" si="13"/>
        <v>0</v>
      </c>
      <c r="N83" s="9">
        <f t="shared" si="13"/>
        <v>0</v>
      </c>
      <c r="O83" s="9">
        <f t="shared" si="13"/>
        <v>0</v>
      </c>
      <c r="P83" s="9">
        <f t="shared" si="13"/>
        <v>0</v>
      </c>
      <c r="Q83" s="12">
        <f t="shared" si="11"/>
        <v>1.1666666666666667</v>
      </c>
      <c r="R83" s="13">
        <f t="shared" si="12"/>
        <v>1</v>
      </c>
    </row>
    <row r="84" spans="1:18" ht="17.25" customHeight="1" thickBot="1" thickTop="1">
      <c r="A84" s="45"/>
      <c r="B84" s="34"/>
      <c r="C84" s="7"/>
      <c r="D84" s="6" t="s">
        <v>42</v>
      </c>
      <c r="E84" s="9">
        <f>E83/7*100</f>
        <v>100</v>
      </c>
      <c r="F84" s="9">
        <f aca="true" t="shared" si="14" ref="F84:P84">F83/7*100</f>
        <v>85.71428571428571</v>
      </c>
      <c r="G84" s="9">
        <f t="shared" si="14"/>
        <v>0</v>
      </c>
      <c r="H84" s="9">
        <f t="shared" si="14"/>
        <v>0</v>
      </c>
      <c r="I84" s="9">
        <f t="shared" si="14"/>
        <v>0</v>
      </c>
      <c r="J84" s="9">
        <f t="shared" si="14"/>
        <v>0</v>
      </c>
      <c r="K84" s="9">
        <f t="shared" si="14"/>
        <v>0</v>
      </c>
      <c r="L84" s="9">
        <f t="shared" si="14"/>
        <v>0</v>
      </c>
      <c r="M84" s="9">
        <f t="shared" si="14"/>
        <v>0</v>
      </c>
      <c r="N84" s="9">
        <f t="shared" si="14"/>
        <v>0</v>
      </c>
      <c r="O84" s="9">
        <f t="shared" si="14"/>
        <v>0</v>
      </c>
      <c r="P84" s="9">
        <f t="shared" si="14"/>
        <v>0</v>
      </c>
      <c r="Q84" s="13">
        <f>Q83/7*100</f>
        <v>16.666666666666668</v>
      </c>
      <c r="R84" s="13">
        <f>R83/7*100</f>
        <v>14.285714285714285</v>
      </c>
    </row>
    <row r="85" spans="1:18" ht="17.25" customHeight="1" thickTop="1">
      <c r="A85" s="41"/>
      <c r="B85" s="42"/>
      <c r="C85" s="43"/>
      <c r="D85" s="36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31"/>
      <c r="R85" s="31"/>
    </row>
    <row r="86" spans="1:18" ht="17.25" customHeight="1">
      <c r="A86" s="41"/>
      <c r="B86" s="42"/>
      <c r="C86" s="43"/>
      <c r="D86" s="36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31"/>
      <c r="R86" s="31"/>
    </row>
    <row r="87" spans="1:18" ht="17.25" customHeight="1">
      <c r="A87" s="196" t="s">
        <v>32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</row>
    <row r="88" spans="1:18" ht="17.25" customHeight="1" thickBot="1">
      <c r="A88" s="221" t="s">
        <v>47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2"/>
      <c r="R88" s="222"/>
    </row>
    <row r="89" spans="1:18" ht="17.25" customHeight="1" thickBot="1" thickTop="1">
      <c r="A89" s="215" t="s">
        <v>0</v>
      </c>
      <c r="B89" s="217" t="s">
        <v>1</v>
      </c>
      <c r="C89" s="219" t="s">
        <v>28</v>
      </c>
      <c r="D89" s="233" t="s">
        <v>2</v>
      </c>
      <c r="E89" s="214" t="s">
        <v>6</v>
      </c>
      <c r="F89" s="214"/>
      <c r="G89" s="214" t="s">
        <v>5</v>
      </c>
      <c r="H89" s="214"/>
      <c r="I89" s="214" t="s">
        <v>10</v>
      </c>
      <c r="J89" s="214"/>
      <c r="K89" s="223" t="s">
        <v>7</v>
      </c>
      <c r="L89" s="223"/>
      <c r="M89" s="223" t="s">
        <v>9</v>
      </c>
      <c r="N89" s="223"/>
      <c r="O89" s="223" t="s">
        <v>8</v>
      </c>
      <c r="P89" s="224"/>
      <c r="Q89" s="199" t="s">
        <v>46</v>
      </c>
      <c r="R89" s="199"/>
    </row>
    <row r="90" spans="1:18" ht="17.25" customHeight="1" thickBot="1" thickTop="1">
      <c r="A90" s="216"/>
      <c r="B90" s="218"/>
      <c r="C90" s="220"/>
      <c r="D90" s="234"/>
      <c r="E90" s="5" t="s">
        <v>40</v>
      </c>
      <c r="F90" s="5" t="s">
        <v>41</v>
      </c>
      <c r="G90" s="5" t="s">
        <v>40</v>
      </c>
      <c r="H90" s="5" t="s">
        <v>41</v>
      </c>
      <c r="I90" s="5" t="s">
        <v>40</v>
      </c>
      <c r="J90" s="5" t="s">
        <v>41</v>
      </c>
      <c r="K90" s="5" t="s">
        <v>40</v>
      </c>
      <c r="L90" s="5" t="s">
        <v>41</v>
      </c>
      <c r="M90" s="5" t="s">
        <v>40</v>
      </c>
      <c r="N90" s="5" t="s">
        <v>41</v>
      </c>
      <c r="O90" s="5" t="s">
        <v>40</v>
      </c>
      <c r="P90" s="28" t="s">
        <v>41</v>
      </c>
      <c r="Q90" s="5" t="s">
        <v>44</v>
      </c>
      <c r="R90" s="5" t="s">
        <v>45</v>
      </c>
    </row>
    <row r="91" spans="1:18" ht="12.75" customHeight="1" thickBot="1" thickTop="1">
      <c r="A91" s="238" t="s">
        <v>99</v>
      </c>
      <c r="B91" s="238"/>
      <c r="C91" s="37">
        <v>68</v>
      </c>
      <c r="D91" s="38" t="s">
        <v>58</v>
      </c>
      <c r="E91" s="39">
        <v>1</v>
      </c>
      <c r="F91" s="40">
        <v>1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30">
        <f t="shared" si="11"/>
        <v>1</v>
      </c>
      <c r="R91" s="30">
        <f t="shared" si="12"/>
        <v>1</v>
      </c>
    </row>
    <row r="92" spans="1:18" ht="12.75" customHeight="1" thickBot="1" thickTop="1">
      <c r="A92" s="239"/>
      <c r="B92" s="239"/>
      <c r="C92" s="4">
        <v>69</v>
      </c>
      <c r="D92" s="17" t="s">
        <v>57</v>
      </c>
      <c r="E92" s="8">
        <v>1</v>
      </c>
      <c r="F92" s="10">
        <v>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4">
        <f t="shared" si="11"/>
        <v>1</v>
      </c>
      <c r="R92" s="14">
        <f t="shared" si="12"/>
        <v>1</v>
      </c>
    </row>
    <row r="93" spans="1:18" ht="12.75" customHeight="1" thickBot="1" thickTop="1">
      <c r="A93" s="239"/>
      <c r="B93" s="239"/>
      <c r="C93" s="4">
        <v>70</v>
      </c>
      <c r="D93" s="19" t="s">
        <v>29</v>
      </c>
      <c r="E93" s="8">
        <v>1</v>
      </c>
      <c r="F93" s="10">
        <v>1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4">
        <f t="shared" si="11"/>
        <v>1</v>
      </c>
      <c r="R93" s="14">
        <f t="shared" si="12"/>
        <v>1</v>
      </c>
    </row>
    <row r="94" spans="1:18" ht="12.75" customHeight="1" thickBot="1" thickTop="1">
      <c r="A94" s="239"/>
      <c r="B94" s="239"/>
      <c r="C94" s="4">
        <v>71</v>
      </c>
      <c r="D94" s="17" t="s">
        <v>31</v>
      </c>
      <c r="E94" s="8">
        <v>1</v>
      </c>
      <c r="F94" s="10">
        <v>1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4">
        <f t="shared" si="11"/>
        <v>1</v>
      </c>
      <c r="R94" s="14">
        <f t="shared" si="12"/>
        <v>1</v>
      </c>
    </row>
    <row r="95" spans="1:18" ht="12.75" customHeight="1" thickBot="1" thickTop="1">
      <c r="A95" s="239"/>
      <c r="B95" s="239"/>
      <c r="C95" s="4">
        <v>72</v>
      </c>
      <c r="D95" s="17" t="s">
        <v>59</v>
      </c>
      <c r="E95" s="8">
        <v>1</v>
      </c>
      <c r="F95" s="10">
        <v>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4">
        <f t="shared" si="11"/>
        <v>1</v>
      </c>
      <c r="R95" s="14">
        <f t="shared" si="12"/>
        <v>1</v>
      </c>
    </row>
    <row r="96" spans="1:18" ht="12.75" customHeight="1" thickBot="1" thickTop="1">
      <c r="A96" s="239"/>
      <c r="B96" s="239"/>
      <c r="C96" s="4">
        <v>73</v>
      </c>
      <c r="D96" s="19" t="s">
        <v>60</v>
      </c>
      <c r="E96" s="8">
        <v>1</v>
      </c>
      <c r="F96" s="10">
        <v>1</v>
      </c>
      <c r="G96" s="10"/>
      <c r="H96" s="10"/>
      <c r="I96" s="10">
        <v>1</v>
      </c>
      <c r="J96" s="10">
        <v>1</v>
      </c>
      <c r="K96" s="10"/>
      <c r="L96" s="10"/>
      <c r="M96" s="10"/>
      <c r="N96" s="10"/>
      <c r="O96" s="10"/>
      <c r="P96" s="10"/>
      <c r="Q96" s="14">
        <f t="shared" si="11"/>
        <v>1</v>
      </c>
      <c r="R96" s="14">
        <f t="shared" si="12"/>
        <v>1</v>
      </c>
    </row>
    <row r="97" spans="1:18" ht="12.75" customHeight="1" thickBot="1" thickTop="1">
      <c r="A97" s="239"/>
      <c r="B97" s="239"/>
      <c r="C97" s="4">
        <v>74</v>
      </c>
      <c r="D97" s="19" t="s">
        <v>30</v>
      </c>
      <c r="E97" s="8">
        <v>1</v>
      </c>
      <c r="F97" s="10">
        <v>1</v>
      </c>
      <c r="G97" s="10"/>
      <c r="H97" s="10"/>
      <c r="I97" s="10">
        <v>1</v>
      </c>
      <c r="J97" s="10">
        <v>1</v>
      </c>
      <c r="K97" s="10"/>
      <c r="L97" s="10"/>
      <c r="M97" s="10"/>
      <c r="N97" s="10"/>
      <c r="O97" s="10"/>
      <c r="P97" s="10"/>
      <c r="Q97" s="14">
        <f t="shared" si="11"/>
        <v>1</v>
      </c>
      <c r="R97" s="14">
        <f t="shared" si="12"/>
        <v>1</v>
      </c>
    </row>
    <row r="98" spans="1:18" ht="12.75" customHeight="1" thickBot="1" thickTop="1">
      <c r="A98" s="239"/>
      <c r="B98" s="239"/>
      <c r="C98" s="4">
        <v>75</v>
      </c>
      <c r="D98" s="16" t="s">
        <v>51</v>
      </c>
      <c r="E98" s="8">
        <v>1</v>
      </c>
      <c r="F98" s="10"/>
      <c r="G98" s="10"/>
      <c r="H98" s="10"/>
      <c r="I98" s="10">
        <v>1</v>
      </c>
      <c r="J98" s="10">
        <v>1</v>
      </c>
      <c r="K98" s="10"/>
      <c r="L98" s="10"/>
      <c r="M98" s="10"/>
      <c r="N98" s="10"/>
      <c r="O98" s="10"/>
      <c r="P98" s="10"/>
      <c r="Q98" s="14">
        <f aca="true" t="shared" si="15" ref="Q98:Q123">AVERAGE(E98,G98,I98,K98,M98,O98)</f>
        <v>1</v>
      </c>
      <c r="R98" s="14">
        <f aca="true" t="shared" si="16" ref="R98:R123">AVERAGE(F98,H98,J98,L98,N98,P98)</f>
        <v>1</v>
      </c>
    </row>
    <row r="99" spans="1:18" ht="12.75" customHeight="1" thickBot="1" thickTop="1">
      <c r="A99" s="239"/>
      <c r="B99" s="239"/>
      <c r="C99" s="4">
        <v>76</v>
      </c>
      <c r="D99" s="20" t="s">
        <v>61</v>
      </c>
      <c r="E99" s="8">
        <v>1</v>
      </c>
      <c r="F99" s="10"/>
      <c r="G99" s="10"/>
      <c r="H99" s="10"/>
      <c r="I99" s="10">
        <v>1</v>
      </c>
      <c r="J99" s="10">
        <v>1</v>
      </c>
      <c r="K99" s="10"/>
      <c r="L99" s="10"/>
      <c r="M99" s="10"/>
      <c r="N99" s="10"/>
      <c r="O99" s="10"/>
      <c r="P99" s="10"/>
      <c r="Q99" s="14">
        <f t="shared" si="15"/>
        <v>1</v>
      </c>
      <c r="R99" s="14">
        <f t="shared" si="16"/>
        <v>1</v>
      </c>
    </row>
    <row r="100" spans="1:18" ht="12.75" customHeight="1" thickBot="1" thickTop="1">
      <c r="A100" s="239"/>
      <c r="B100" s="239"/>
      <c r="C100" s="4">
        <v>77</v>
      </c>
      <c r="D100" s="20" t="s">
        <v>75</v>
      </c>
      <c r="E100" s="8">
        <v>1</v>
      </c>
      <c r="F100" s="10"/>
      <c r="G100" s="10"/>
      <c r="H100" s="10"/>
      <c r="I100" s="10">
        <v>1</v>
      </c>
      <c r="J100" s="10">
        <v>1</v>
      </c>
      <c r="K100" s="10"/>
      <c r="L100" s="10"/>
      <c r="M100" s="10"/>
      <c r="N100" s="10"/>
      <c r="O100" s="10"/>
      <c r="P100" s="10"/>
      <c r="Q100" s="14">
        <f t="shared" si="15"/>
        <v>1</v>
      </c>
      <c r="R100" s="14">
        <f t="shared" si="16"/>
        <v>1</v>
      </c>
    </row>
    <row r="101" spans="1:18" ht="12.75" customHeight="1" thickBot="1" thickTop="1">
      <c r="A101" s="239"/>
      <c r="B101" s="239"/>
      <c r="C101" s="4">
        <v>78</v>
      </c>
      <c r="D101" s="19" t="s">
        <v>62</v>
      </c>
      <c r="E101" s="8">
        <v>1</v>
      </c>
      <c r="F101" s="10"/>
      <c r="G101" s="10"/>
      <c r="H101" s="10"/>
      <c r="I101" s="10">
        <v>1</v>
      </c>
      <c r="J101" s="10">
        <v>1</v>
      </c>
      <c r="K101" s="10"/>
      <c r="L101" s="10"/>
      <c r="M101" s="10"/>
      <c r="N101" s="10"/>
      <c r="O101" s="10"/>
      <c r="P101" s="10"/>
      <c r="Q101" s="14">
        <f t="shared" si="15"/>
        <v>1</v>
      </c>
      <c r="R101" s="14">
        <f t="shared" si="16"/>
        <v>1</v>
      </c>
    </row>
    <row r="102" spans="1:18" ht="12.75" customHeight="1" thickBot="1" thickTop="1">
      <c r="A102" s="239"/>
      <c r="B102" s="239"/>
      <c r="C102" s="4">
        <v>79</v>
      </c>
      <c r="D102" s="22" t="s">
        <v>63</v>
      </c>
      <c r="E102" s="8">
        <v>1</v>
      </c>
      <c r="F102" s="10"/>
      <c r="G102" s="10"/>
      <c r="H102" s="10"/>
      <c r="I102" s="10">
        <v>1</v>
      </c>
      <c r="J102" s="10">
        <v>1</v>
      </c>
      <c r="K102" s="10"/>
      <c r="L102" s="10"/>
      <c r="M102" s="10"/>
      <c r="N102" s="10"/>
      <c r="O102" s="10"/>
      <c r="P102" s="10"/>
      <c r="Q102" s="14">
        <f t="shared" si="15"/>
        <v>1</v>
      </c>
      <c r="R102" s="14">
        <f t="shared" si="16"/>
        <v>1</v>
      </c>
    </row>
    <row r="103" spans="1:18" ht="12.75" customHeight="1" thickBot="1" thickTop="1">
      <c r="A103" s="239"/>
      <c r="B103" s="239"/>
      <c r="C103" s="4">
        <v>80</v>
      </c>
      <c r="D103" s="16" t="s">
        <v>64</v>
      </c>
      <c r="E103" s="8">
        <v>1</v>
      </c>
      <c r="F103" s="10"/>
      <c r="G103" s="10"/>
      <c r="H103" s="10"/>
      <c r="I103" s="10">
        <v>1</v>
      </c>
      <c r="J103" s="10">
        <v>1</v>
      </c>
      <c r="K103" s="10"/>
      <c r="L103" s="10"/>
      <c r="M103" s="10"/>
      <c r="N103" s="10"/>
      <c r="O103" s="10"/>
      <c r="P103" s="10"/>
      <c r="Q103" s="14">
        <f t="shared" si="15"/>
        <v>1</v>
      </c>
      <c r="R103" s="14">
        <f t="shared" si="16"/>
        <v>1</v>
      </c>
    </row>
    <row r="104" spans="1:18" ht="12.75" customHeight="1" thickBot="1" thickTop="1">
      <c r="A104" s="239"/>
      <c r="B104" s="239"/>
      <c r="C104" s="4">
        <v>81</v>
      </c>
      <c r="D104" s="20" t="s">
        <v>88</v>
      </c>
      <c r="E104" s="8">
        <v>1</v>
      </c>
      <c r="F104" s="10"/>
      <c r="G104" s="10"/>
      <c r="H104" s="10"/>
      <c r="I104" s="10">
        <v>1</v>
      </c>
      <c r="J104" s="10">
        <v>1</v>
      </c>
      <c r="K104" s="10"/>
      <c r="L104" s="10"/>
      <c r="M104" s="10"/>
      <c r="N104" s="10"/>
      <c r="O104" s="10"/>
      <c r="P104" s="10"/>
      <c r="Q104" s="14">
        <f t="shared" si="15"/>
        <v>1</v>
      </c>
      <c r="R104" s="14">
        <f t="shared" si="16"/>
        <v>1</v>
      </c>
    </row>
    <row r="105" spans="1:18" ht="12.75" customHeight="1" thickBot="1" thickTop="1">
      <c r="A105" s="239"/>
      <c r="B105" s="239"/>
      <c r="C105" s="4">
        <v>82</v>
      </c>
      <c r="D105" s="19" t="s">
        <v>74</v>
      </c>
      <c r="E105" s="8">
        <v>1</v>
      </c>
      <c r="F105" s="10"/>
      <c r="G105" s="10"/>
      <c r="H105" s="10"/>
      <c r="I105" s="10">
        <v>1</v>
      </c>
      <c r="J105" s="10">
        <v>1</v>
      </c>
      <c r="K105" s="10"/>
      <c r="L105" s="10"/>
      <c r="M105" s="10"/>
      <c r="N105" s="10"/>
      <c r="O105" s="10"/>
      <c r="P105" s="10"/>
      <c r="Q105" s="14">
        <f t="shared" si="15"/>
        <v>1</v>
      </c>
      <c r="R105" s="14">
        <f t="shared" si="16"/>
        <v>1</v>
      </c>
    </row>
    <row r="106" spans="1:18" ht="12.75" customHeight="1" thickBot="1" thickTop="1">
      <c r="A106" s="239"/>
      <c r="B106" s="239"/>
      <c r="C106" s="4">
        <v>83</v>
      </c>
      <c r="D106" s="22" t="s">
        <v>73</v>
      </c>
      <c r="E106" s="8">
        <v>1</v>
      </c>
      <c r="F106" s="10"/>
      <c r="G106" s="10"/>
      <c r="H106" s="10"/>
      <c r="I106" s="10">
        <v>1</v>
      </c>
      <c r="J106" s="10">
        <v>1</v>
      </c>
      <c r="K106" s="10"/>
      <c r="L106" s="10"/>
      <c r="M106" s="10"/>
      <c r="N106" s="10"/>
      <c r="O106" s="10"/>
      <c r="P106" s="10"/>
      <c r="Q106" s="14">
        <f t="shared" si="15"/>
        <v>1</v>
      </c>
      <c r="R106" s="14">
        <f t="shared" si="16"/>
        <v>1</v>
      </c>
    </row>
    <row r="107" spans="1:18" ht="12.75" customHeight="1" thickBot="1" thickTop="1">
      <c r="A107" s="239"/>
      <c r="B107" s="239"/>
      <c r="C107" s="4">
        <v>84</v>
      </c>
      <c r="D107" s="19" t="s">
        <v>79</v>
      </c>
      <c r="E107" s="8">
        <v>1</v>
      </c>
      <c r="F107" s="10"/>
      <c r="G107" s="10"/>
      <c r="H107" s="10"/>
      <c r="I107" s="10">
        <v>1</v>
      </c>
      <c r="J107" s="10">
        <v>1</v>
      </c>
      <c r="K107" s="10"/>
      <c r="L107" s="10"/>
      <c r="M107" s="10"/>
      <c r="N107" s="10"/>
      <c r="O107" s="10"/>
      <c r="P107" s="10"/>
      <c r="Q107" s="14">
        <f t="shared" si="15"/>
        <v>1</v>
      </c>
      <c r="R107" s="14">
        <f t="shared" si="16"/>
        <v>1</v>
      </c>
    </row>
    <row r="108" spans="1:18" ht="12.75" customHeight="1" thickBot="1" thickTop="1">
      <c r="A108" s="239"/>
      <c r="B108" s="239"/>
      <c r="C108" s="4">
        <v>85</v>
      </c>
      <c r="D108" s="19" t="s">
        <v>80</v>
      </c>
      <c r="E108" s="8">
        <v>1</v>
      </c>
      <c r="F108" s="10"/>
      <c r="G108" s="10"/>
      <c r="H108" s="10"/>
      <c r="I108" s="10">
        <v>1</v>
      </c>
      <c r="J108" s="10">
        <v>1</v>
      </c>
      <c r="K108" s="10"/>
      <c r="L108" s="10"/>
      <c r="M108" s="10"/>
      <c r="N108" s="10"/>
      <c r="O108" s="10"/>
      <c r="P108" s="10"/>
      <c r="Q108" s="14">
        <f t="shared" si="15"/>
        <v>1</v>
      </c>
      <c r="R108" s="14">
        <f t="shared" si="16"/>
        <v>1</v>
      </c>
    </row>
    <row r="109" spans="1:18" ht="12.75" customHeight="1" thickBot="1" thickTop="1">
      <c r="A109" s="239"/>
      <c r="B109" s="239"/>
      <c r="C109" s="4">
        <v>86</v>
      </c>
      <c r="D109" s="19" t="s">
        <v>81</v>
      </c>
      <c r="E109" s="8">
        <v>1</v>
      </c>
      <c r="F109" s="10"/>
      <c r="G109" s="10"/>
      <c r="H109" s="10"/>
      <c r="I109" s="10">
        <v>1</v>
      </c>
      <c r="J109" s="10">
        <v>1</v>
      </c>
      <c r="K109" s="10"/>
      <c r="L109" s="10"/>
      <c r="M109" s="10"/>
      <c r="N109" s="10"/>
      <c r="O109" s="10"/>
      <c r="P109" s="10"/>
      <c r="Q109" s="14">
        <f t="shared" si="15"/>
        <v>1</v>
      </c>
      <c r="R109" s="14">
        <f t="shared" si="16"/>
        <v>1</v>
      </c>
    </row>
    <row r="110" spans="1:18" ht="12.75" customHeight="1" thickBot="1" thickTop="1">
      <c r="A110" s="239"/>
      <c r="B110" s="239"/>
      <c r="C110" s="4">
        <v>87</v>
      </c>
      <c r="D110" s="16" t="s">
        <v>65</v>
      </c>
      <c r="E110" s="8">
        <v>1</v>
      </c>
      <c r="F110" s="10"/>
      <c r="G110" s="10"/>
      <c r="H110" s="10"/>
      <c r="I110" s="10">
        <v>1</v>
      </c>
      <c r="J110" s="10">
        <v>1</v>
      </c>
      <c r="K110" s="10"/>
      <c r="L110" s="10"/>
      <c r="M110" s="10"/>
      <c r="N110" s="10"/>
      <c r="O110" s="10"/>
      <c r="P110" s="10"/>
      <c r="Q110" s="14">
        <f t="shared" si="15"/>
        <v>1</v>
      </c>
      <c r="R110" s="14">
        <f t="shared" si="16"/>
        <v>1</v>
      </c>
    </row>
    <row r="111" spans="1:18" ht="12.75" customHeight="1" thickBot="1" thickTop="1">
      <c r="A111" s="239"/>
      <c r="B111" s="239"/>
      <c r="C111" s="4">
        <v>88</v>
      </c>
      <c r="D111" s="17" t="s">
        <v>76</v>
      </c>
      <c r="E111" s="8">
        <v>1</v>
      </c>
      <c r="F111" s="10"/>
      <c r="G111" s="10"/>
      <c r="H111" s="10"/>
      <c r="I111" s="10">
        <v>1</v>
      </c>
      <c r="J111" s="10">
        <v>1</v>
      </c>
      <c r="K111" s="10"/>
      <c r="L111" s="10"/>
      <c r="M111" s="10"/>
      <c r="N111" s="10"/>
      <c r="O111" s="10"/>
      <c r="P111" s="10"/>
      <c r="Q111" s="14">
        <f t="shared" si="15"/>
        <v>1</v>
      </c>
      <c r="R111" s="14">
        <f t="shared" si="16"/>
        <v>1</v>
      </c>
    </row>
    <row r="112" spans="1:18" ht="12.75" customHeight="1" thickBot="1" thickTop="1">
      <c r="A112" s="239"/>
      <c r="B112" s="239"/>
      <c r="C112" s="4">
        <v>89</v>
      </c>
      <c r="D112" s="17" t="s">
        <v>89</v>
      </c>
      <c r="E112" s="8">
        <v>1</v>
      </c>
      <c r="F112" s="10"/>
      <c r="G112" s="10"/>
      <c r="H112" s="10"/>
      <c r="I112" s="10">
        <v>1</v>
      </c>
      <c r="J112" s="10">
        <v>1</v>
      </c>
      <c r="K112" s="10"/>
      <c r="L112" s="10"/>
      <c r="M112" s="10"/>
      <c r="N112" s="10"/>
      <c r="O112" s="10"/>
      <c r="P112" s="10"/>
      <c r="Q112" s="14">
        <f t="shared" si="15"/>
        <v>1</v>
      </c>
      <c r="R112" s="14">
        <f t="shared" si="16"/>
        <v>1</v>
      </c>
    </row>
    <row r="113" spans="1:18" ht="12.75" customHeight="1" thickBot="1" thickTop="1">
      <c r="A113" s="239"/>
      <c r="B113" s="239"/>
      <c r="C113" s="4">
        <v>90</v>
      </c>
      <c r="D113" s="27" t="s">
        <v>66</v>
      </c>
      <c r="E113" s="8">
        <v>1</v>
      </c>
      <c r="F113" s="10"/>
      <c r="G113" s="10"/>
      <c r="H113" s="10"/>
      <c r="I113" s="10">
        <v>1</v>
      </c>
      <c r="J113" s="10">
        <v>1</v>
      </c>
      <c r="K113" s="10"/>
      <c r="L113" s="10"/>
      <c r="M113" s="10"/>
      <c r="N113" s="10"/>
      <c r="O113" s="10"/>
      <c r="P113" s="10"/>
      <c r="Q113" s="14">
        <f t="shared" si="15"/>
        <v>1</v>
      </c>
      <c r="R113" s="14">
        <f t="shared" si="16"/>
        <v>1</v>
      </c>
    </row>
    <row r="114" spans="1:18" ht="12.75" customHeight="1" thickBot="1" thickTop="1">
      <c r="A114" s="239"/>
      <c r="B114" s="239"/>
      <c r="C114" s="4">
        <v>91</v>
      </c>
      <c r="D114" s="17" t="s">
        <v>67</v>
      </c>
      <c r="E114" s="8">
        <v>1</v>
      </c>
      <c r="F114" s="10"/>
      <c r="G114" s="10"/>
      <c r="H114" s="10"/>
      <c r="I114" s="10">
        <v>1</v>
      </c>
      <c r="J114" s="10">
        <v>1</v>
      </c>
      <c r="K114" s="10"/>
      <c r="L114" s="10"/>
      <c r="M114" s="10"/>
      <c r="N114" s="10"/>
      <c r="O114" s="10"/>
      <c r="P114" s="10"/>
      <c r="Q114" s="14">
        <f t="shared" si="15"/>
        <v>1</v>
      </c>
      <c r="R114" s="14">
        <f t="shared" si="16"/>
        <v>1</v>
      </c>
    </row>
    <row r="115" spans="1:18" ht="12.75" customHeight="1" thickBot="1" thickTop="1">
      <c r="A115" s="239"/>
      <c r="B115" s="239"/>
      <c r="C115" s="4">
        <v>92</v>
      </c>
      <c r="D115" s="19" t="s">
        <v>68</v>
      </c>
      <c r="E115" s="8">
        <v>1</v>
      </c>
      <c r="F115" s="10"/>
      <c r="G115" s="10"/>
      <c r="H115" s="10"/>
      <c r="I115" s="10">
        <v>1</v>
      </c>
      <c r="J115" s="10">
        <v>1</v>
      </c>
      <c r="K115" s="10"/>
      <c r="L115" s="10"/>
      <c r="M115" s="10"/>
      <c r="N115" s="10"/>
      <c r="O115" s="10"/>
      <c r="P115" s="10"/>
      <c r="Q115" s="14">
        <f t="shared" si="15"/>
        <v>1</v>
      </c>
      <c r="R115" s="14">
        <f t="shared" si="16"/>
        <v>1</v>
      </c>
    </row>
    <row r="116" spans="1:18" ht="12.75" customHeight="1" thickBot="1" thickTop="1">
      <c r="A116" s="239"/>
      <c r="B116" s="239"/>
      <c r="C116" s="4">
        <v>93</v>
      </c>
      <c r="D116" s="17" t="s">
        <v>69</v>
      </c>
      <c r="E116" s="8">
        <v>1</v>
      </c>
      <c r="F116" s="10"/>
      <c r="G116" s="10"/>
      <c r="H116" s="10"/>
      <c r="I116" s="10">
        <v>1</v>
      </c>
      <c r="J116" s="10">
        <v>1</v>
      </c>
      <c r="K116" s="10"/>
      <c r="L116" s="10"/>
      <c r="M116" s="10"/>
      <c r="N116" s="10"/>
      <c r="O116" s="10"/>
      <c r="P116" s="10"/>
      <c r="Q116" s="14">
        <f t="shared" si="15"/>
        <v>1</v>
      </c>
      <c r="R116" s="14">
        <f t="shared" si="16"/>
        <v>1</v>
      </c>
    </row>
    <row r="117" spans="1:18" ht="12.75" customHeight="1" thickBot="1" thickTop="1">
      <c r="A117" s="239"/>
      <c r="B117" s="239"/>
      <c r="C117" s="4">
        <v>94</v>
      </c>
      <c r="D117" s="17" t="s">
        <v>70</v>
      </c>
      <c r="E117" s="8">
        <v>1</v>
      </c>
      <c r="F117" s="10"/>
      <c r="G117" s="10"/>
      <c r="H117" s="10"/>
      <c r="I117" s="10">
        <v>1</v>
      </c>
      <c r="J117" s="10">
        <v>1</v>
      </c>
      <c r="K117" s="10"/>
      <c r="L117" s="10"/>
      <c r="M117" s="10"/>
      <c r="N117" s="10"/>
      <c r="O117" s="10"/>
      <c r="P117" s="10"/>
      <c r="Q117" s="14">
        <f t="shared" si="15"/>
        <v>1</v>
      </c>
      <c r="R117" s="14">
        <f t="shared" si="16"/>
        <v>1</v>
      </c>
    </row>
    <row r="118" spans="1:18" ht="12.75" customHeight="1" thickBot="1" thickTop="1">
      <c r="A118" s="239"/>
      <c r="B118" s="239"/>
      <c r="C118" s="4">
        <v>95</v>
      </c>
      <c r="D118" s="19" t="s">
        <v>71</v>
      </c>
      <c r="E118" s="8">
        <v>1</v>
      </c>
      <c r="F118" s="10"/>
      <c r="G118" s="10"/>
      <c r="H118" s="10"/>
      <c r="I118" s="10">
        <v>1</v>
      </c>
      <c r="J118" s="10">
        <v>1</v>
      </c>
      <c r="K118" s="10"/>
      <c r="L118" s="10"/>
      <c r="M118" s="10"/>
      <c r="N118" s="10"/>
      <c r="O118" s="10"/>
      <c r="P118" s="10"/>
      <c r="Q118" s="14">
        <f t="shared" si="15"/>
        <v>1</v>
      </c>
      <c r="R118" s="14">
        <f t="shared" si="16"/>
        <v>1</v>
      </c>
    </row>
    <row r="119" spans="1:18" ht="12.75" customHeight="1" thickBot="1" thickTop="1">
      <c r="A119" s="239"/>
      <c r="B119" s="239"/>
      <c r="C119" s="4">
        <v>96</v>
      </c>
      <c r="D119" s="19" t="s">
        <v>72</v>
      </c>
      <c r="E119" s="8">
        <v>1</v>
      </c>
      <c r="F119" s="10"/>
      <c r="G119" s="10"/>
      <c r="H119" s="10"/>
      <c r="I119" s="10">
        <v>1</v>
      </c>
      <c r="J119" s="10">
        <v>1</v>
      </c>
      <c r="K119" s="10"/>
      <c r="L119" s="10"/>
      <c r="M119" s="10"/>
      <c r="N119" s="10"/>
      <c r="O119" s="10"/>
      <c r="P119" s="10"/>
      <c r="Q119" s="14">
        <f t="shared" si="15"/>
        <v>1</v>
      </c>
      <c r="R119" s="14">
        <f t="shared" si="16"/>
        <v>1</v>
      </c>
    </row>
    <row r="120" spans="1:18" ht="12.75" customHeight="1" thickBot="1" thickTop="1">
      <c r="A120" s="239"/>
      <c r="B120" s="239"/>
      <c r="C120" s="4">
        <v>97</v>
      </c>
      <c r="D120" s="17" t="s">
        <v>86</v>
      </c>
      <c r="E120" s="25">
        <v>1</v>
      </c>
      <c r="F120" s="26"/>
      <c r="G120" s="26"/>
      <c r="H120" s="26"/>
      <c r="I120" s="26">
        <v>1</v>
      </c>
      <c r="J120" s="26">
        <v>1</v>
      </c>
      <c r="K120" s="26"/>
      <c r="L120" s="26"/>
      <c r="M120" s="26"/>
      <c r="N120" s="26"/>
      <c r="O120" s="26"/>
      <c r="P120" s="26"/>
      <c r="Q120" s="14">
        <f t="shared" si="15"/>
        <v>1</v>
      </c>
      <c r="R120" s="14">
        <f t="shared" si="16"/>
        <v>1</v>
      </c>
    </row>
    <row r="121" spans="1:18" ht="12.75" customHeight="1" thickBot="1" thickTop="1">
      <c r="A121" s="239"/>
      <c r="B121" s="239"/>
      <c r="C121" s="4">
        <v>98</v>
      </c>
      <c r="D121" s="17" t="s">
        <v>87</v>
      </c>
      <c r="E121" s="25">
        <v>1</v>
      </c>
      <c r="F121" s="26"/>
      <c r="G121" s="26"/>
      <c r="H121" s="26"/>
      <c r="I121" s="26">
        <v>1</v>
      </c>
      <c r="J121" s="26">
        <v>1</v>
      </c>
      <c r="K121" s="26"/>
      <c r="L121" s="26"/>
      <c r="M121" s="26"/>
      <c r="N121" s="26"/>
      <c r="O121" s="26"/>
      <c r="P121" s="26"/>
      <c r="Q121" s="14">
        <f t="shared" si="15"/>
        <v>1</v>
      </c>
      <c r="R121" s="14">
        <f t="shared" si="16"/>
        <v>1</v>
      </c>
    </row>
    <row r="122" spans="1:18" ht="12.75" customHeight="1" thickBot="1" thickTop="1">
      <c r="A122" s="239"/>
      <c r="B122" s="239"/>
      <c r="C122" s="4">
        <v>99</v>
      </c>
      <c r="D122" s="17" t="s">
        <v>82</v>
      </c>
      <c r="E122" s="25">
        <v>1</v>
      </c>
      <c r="F122" s="26"/>
      <c r="G122" s="26"/>
      <c r="H122" s="26"/>
      <c r="I122" s="26">
        <v>1</v>
      </c>
      <c r="J122" s="26">
        <v>1</v>
      </c>
      <c r="K122" s="26"/>
      <c r="L122" s="26"/>
      <c r="M122" s="26"/>
      <c r="N122" s="26"/>
      <c r="O122" s="26"/>
      <c r="P122" s="26"/>
      <c r="Q122" s="14">
        <f t="shared" si="15"/>
        <v>1</v>
      </c>
      <c r="R122" s="14">
        <f t="shared" si="16"/>
        <v>1</v>
      </c>
    </row>
    <row r="123" spans="1:18" ht="12.75" customHeight="1" thickBot="1" thickTop="1">
      <c r="A123" s="239"/>
      <c r="B123" s="239"/>
      <c r="C123" s="15">
        <v>100</v>
      </c>
      <c r="D123" s="23" t="s">
        <v>83</v>
      </c>
      <c r="E123" s="50">
        <v>1</v>
      </c>
      <c r="F123" s="46"/>
      <c r="G123" s="46"/>
      <c r="H123" s="46"/>
      <c r="I123" s="46">
        <v>1</v>
      </c>
      <c r="J123" s="46">
        <v>1</v>
      </c>
      <c r="K123" s="46"/>
      <c r="L123" s="46"/>
      <c r="M123" s="46"/>
      <c r="N123" s="46"/>
      <c r="O123" s="46"/>
      <c r="P123" s="46"/>
      <c r="Q123" s="14">
        <f t="shared" si="15"/>
        <v>1</v>
      </c>
      <c r="R123" s="14">
        <f t="shared" si="16"/>
        <v>1</v>
      </c>
    </row>
    <row r="124" spans="1:18" ht="12.75" customHeight="1" thickBot="1" thickTop="1">
      <c r="A124" s="33"/>
      <c r="B124" s="34"/>
      <c r="C124" s="7"/>
      <c r="D124" s="6" t="s">
        <v>95</v>
      </c>
      <c r="E124" s="9">
        <f>SUM(E91:E123)</f>
        <v>33</v>
      </c>
      <c r="F124" s="9">
        <f aca="true" t="shared" si="17" ref="F124:P124">SUM(F91:F123)</f>
        <v>7</v>
      </c>
      <c r="G124" s="9">
        <f t="shared" si="17"/>
        <v>0</v>
      </c>
      <c r="H124" s="9">
        <f t="shared" si="17"/>
        <v>0</v>
      </c>
      <c r="I124" s="9">
        <f t="shared" si="17"/>
        <v>28</v>
      </c>
      <c r="J124" s="9">
        <f t="shared" si="17"/>
        <v>28</v>
      </c>
      <c r="K124" s="9">
        <f t="shared" si="17"/>
        <v>0</v>
      </c>
      <c r="L124" s="9">
        <f t="shared" si="17"/>
        <v>0</v>
      </c>
      <c r="M124" s="9">
        <f t="shared" si="17"/>
        <v>0</v>
      </c>
      <c r="N124" s="9">
        <f t="shared" si="17"/>
        <v>0</v>
      </c>
      <c r="O124" s="9">
        <f t="shared" si="17"/>
        <v>0</v>
      </c>
      <c r="P124" s="9">
        <f t="shared" si="17"/>
        <v>0</v>
      </c>
      <c r="Q124" s="12">
        <f>AVERAGE(E124,G124,I124,K124,M124,O124)</f>
        <v>10.166666666666666</v>
      </c>
      <c r="R124" s="13">
        <f>AVERAGE(F124,H124,J124,L124,N124,P124)</f>
        <v>5.833333333333333</v>
      </c>
    </row>
    <row r="125" spans="1:18" ht="12.75" customHeight="1" thickBot="1" thickTop="1">
      <c r="A125" s="45"/>
      <c r="B125" s="34"/>
      <c r="C125" s="7"/>
      <c r="D125" s="6" t="s">
        <v>42</v>
      </c>
      <c r="E125" s="9">
        <f>E124/33*100</f>
        <v>100</v>
      </c>
      <c r="F125" s="9">
        <f aca="true" t="shared" si="18" ref="F125:P125">F124/33*100</f>
        <v>21.21212121212121</v>
      </c>
      <c r="G125" s="9">
        <f t="shared" si="18"/>
        <v>0</v>
      </c>
      <c r="H125" s="9">
        <f t="shared" si="18"/>
        <v>0</v>
      </c>
      <c r="I125" s="9">
        <f t="shared" si="18"/>
        <v>84.84848484848484</v>
      </c>
      <c r="J125" s="9">
        <f t="shared" si="18"/>
        <v>84.84848484848484</v>
      </c>
      <c r="K125" s="9">
        <f t="shared" si="18"/>
        <v>0</v>
      </c>
      <c r="L125" s="9">
        <f t="shared" si="18"/>
        <v>0</v>
      </c>
      <c r="M125" s="9">
        <f t="shared" si="18"/>
        <v>0</v>
      </c>
      <c r="N125" s="9">
        <f t="shared" si="18"/>
        <v>0</v>
      </c>
      <c r="O125" s="9">
        <f t="shared" si="18"/>
        <v>0</v>
      </c>
      <c r="P125" s="9">
        <f t="shared" si="18"/>
        <v>0</v>
      </c>
      <c r="Q125" s="13">
        <f>Q124/33*100</f>
        <v>30.808080808080806</v>
      </c>
      <c r="R125" s="13">
        <f>R124/33*100</f>
        <v>17.67676767676768</v>
      </c>
    </row>
    <row r="126" spans="1:18" ht="27.75" customHeight="1" thickTop="1">
      <c r="A126" s="244" t="s">
        <v>96</v>
      </c>
      <c r="B126" s="246" t="s">
        <v>97</v>
      </c>
      <c r="C126" s="246"/>
      <c r="D126" s="246"/>
      <c r="E126" s="47">
        <f aca="true" t="shared" si="19" ref="E126:P126">SUM(E12,E43,E74,E83,E124)</f>
        <v>76</v>
      </c>
      <c r="F126" s="47">
        <f t="shared" si="19"/>
        <v>28</v>
      </c>
      <c r="G126" s="47">
        <f t="shared" si="19"/>
        <v>0</v>
      </c>
      <c r="H126" s="47">
        <f t="shared" si="19"/>
        <v>0</v>
      </c>
      <c r="I126" s="47">
        <f t="shared" si="19"/>
        <v>28</v>
      </c>
      <c r="J126" s="47">
        <f t="shared" si="19"/>
        <v>28</v>
      </c>
      <c r="K126" s="47">
        <f t="shared" si="19"/>
        <v>0</v>
      </c>
      <c r="L126" s="47">
        <f t="shared" si="19"/>
        <v>0</v>
      </c>
      <c r="M126" s="47">
        <f t="shared" si="19"/>
        <v>0</v>
      </c>
      <c r="N126" s="47">
        <f t="shared" si="19"/>
        <v>0</v>
      </c>
      <c r="O126" s="47">
        <f t="shared" si="19"/>
        <v>0</v>
      </c>
      <c r="P126" s="47">
        <f t="shared" si="19"/>
        <v>0</v>
      </c>
      <c r="Q126" s="48">
        <f>AVERAGE(E126,G126,I126,K126,M126,O126)</f>
        <v>17.333333333333332</v>
      </c>
      <c r="R126" s="48">
        <f>AVERAGE(F126,H126,J126,L126,N126,P126)</f>
        <v>9.333333333333334</v>
      </c>
    </row>
    <row r="127" spans="1:18" ht="18.75" customHeight="1" thickBot="1">
      <c r="A127" s="245"/>
      <c r="B127" s="247" t="s">
        <v>98</v>
      </c>
      <c r="C127" s="247"/>
      <c r="D127" s="247"/>
      <c r="E127" s="49">
        <f>E126/100*100</f>
        <v>76</v>
      </c>
      <c r="F127" s="49">
        <f aca="true" t="shared" si="20" ref="F127:P127">F126/100*100</f>
        <v>28.000000000000004</v>
      </c>
      <c r="G127" s="49">
        <f t="shared" si="20"/>
        <v>0</v>
      </c>
      <c r="H127" s="49">
        <f t="shared" si="20"/>
        <v>0</v>
      </c>
      <c r="I127" s="49">
        <f t="shared" si="20"/>
        <v>28.000000000000004</v>
      </c>
      <c r="J127" s="49">
        <f t="shared" si="20"/>
        <v>28.000000000000004</v>
      </c>
      <c r="K127" s="49">
        <f t="shared" si="20"/>
        <v>0</v>
      </c>
      <c r="L127" s="49">
        <f t="shared" si="20"/>
        <v>0</v>
      </c>
      <c r="M127" s="49">
        <f t="shared" si="20"/>
        <v>0</v>
      </c>
      <c r="N127" s="49">
        <f t="shared" si="20"/>
        <v>0</v>
      </c>
      <c r="O127" s="49">
        <f t="shared" si="20"/>
        <v>0</v>
      </c>
      <c r="P127" s="49">
        <f t="shared" si="20"/>
        <v>0</v>
      </c>
      <c r="Q127" s="51">
        <f>Q126/100*100</f>
        <v>17.333333333333332</v>
      </c>
      <c r="R127" s="51">
        <f>R126/100*100</f>
        <v>9.333333333333334</v>
      </c>
    </row>
    <row r="128" ht="12.75" customHeight="1" thickBot="1">
      <c r="A128" s="32"/>
    </row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</sheetData>
  <sheetProtection/>
  <mergeCells count="63">
    <mergeCell ref="C89:C90"/>
    <mergeCell ref="D89:D90"/>
    <mergeCell ref="E89:F89"/>
    <mergeCell ref="G89:H89"/>
    <mergeCell ref="K89:L89"/>
    <mergeCell ref="A126:A127"/>
    <mergeCell ref="B126:D126"/>
    <mergeCell ref="B127:D127"/>
    <mergeCell ref="A50:A73"/>
    <mergeCell ref="A76:A82"/>
    <mergeCell ref="A91:B123"/>
    <mergeCell ref="A87:R87"/>
    <mergeCell ref="A88:R88"/>
    <mergeCell ref="A89:A90"/>
    <mergeCell ref="B89:B90"/>
    <mergeCell ref="B58:B73"/>
    <mergeCell ref="B55:B57"/>
    <mergeCell ref="O89:P89"/>
    <mergeCell ref="B50:B54"/>
    <mergeCell ref="B81:B82"/>
    <mergeCell ref="B76:B80"/>
    <mergeCell ref="I48:J48"/>
    <mergeCell ref="G48:H48"/>
    <mergeCell ref="D48:D49"/>
    <mergeCell ref="M48:N48"/>
    <mergeCell ref="O48:P48"/>
    <mergeCell ref="Q48:R48"/>
    <mergeCell ref="E48:F48"/>
    <mergeCell ref="M89:N89"/>
    <mergeCell ref="Q89:R89"/>
    <mergeCell ref="K48:L48"/>
    <mergeCell ref="B28:B34"/>
    <mergeCell ref="A28:A36"/>
    <mergeCell ref="B35:B36"/>
    <mergeCell ref="A37:B38"/>
    <mergeCell ref="I89:J89"/>
    <mergeCell ref="A48:A49"/>
    <mergeCell ref="B48:B49"/>
    <mergeCell ref="C48:C49"/>
    <mergeCell ref="A47:R47"/>
    <mergeCell ref="A46:R46"/>
    <mergeCell ref="E3:F3"/>
    <mergeCell ref="D3:D4"/>
    <mergeCell ref="Q3:R3"/>
    <mergeCell ref="A3:A4"/>
    <mergeCell ref="B3:B4"/>
    <mergeCell ref="C3:C4"/>
    <mergeCell ref="A22:A27"/>
    <mergeCell ref="B22:B25"/>
    <mergeCell ref="B26:B27"/>
    <mergeCell ref="A1:R1"/>
    <mergeCell ref="A2:R2"/>
    <mergeCell ref="G3:H3"/>
    <mergeCell ref="I3:J3"/>
    <mergeCell ref="K3:L3"/>
    <mergeCell ref="M3:N3"/>
    <mergeCell ref="O3:P3"/>
    <mergeCell ref="B5:B8"/>
    <mergeCell ref="B9:B11"/>
    <mergeCell ref="A5:A13"/>
    <mergeCell ref="A14:A21"/>
    <mergeCell ref="B14:B19"/>
    <mergeCell ref="B20:B21"/>
  </mergeCells>
  <printOptions horizontalCentered="1" verticalCentered="1"/>
  <pageMargins left="0.11811023622047245" right="0.11811023622047245" top="0.1968503937007874" bottom="0.35433070866141736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37"/>
  <sheetViews>
    <sheetView rightToLeft="1" zoomScalePageLayoutView="0" workbookViewId="0" topLeftCell="A25">
      <selection activeCell="B27" sqref="B27:B33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3.421875" style="0" bestFit="1" customWidth="1"/>
    <col min="4" max="4" width="55.7109375" style="0" bestFit="1" customWidth="1"/>
    <col min="5" max="5" width="7.00390625" style="0" bestFit="1" customWidth="1"/>
    <col min="6" max="9" width="7.7109375" style="0" bestFit="1" customWidth="1"/>
  </cols>
  <sheetData>
    <row r="1" spans="1:9" ht="18.75" customHeight="1">
      <c r="A1" s="196" t="s">
        <v>359</v>
      </c>
      <c r="B1" s="196"/>
      <c r="C1" s="196"/>
      <c r="D1" s="196"/>
      <c r="E1" s="196"/>
      <c r="F1" s="196"/>
      <c r="G1" s="196"/>
      <c r="H1" s="196"/>
      <c r="I1" s="196"/>
    </row>
    <row r="2" spans="1:9" ht="19.5" customHeight="1" thickBot="1">
      <c r="A2" s="197" t="s">
        <v>113</v>
      </c>
      <c r="B2" s="197"/>
      <c r="C2" s="197"/>
      <c r="D2" s="197"/>
      <c r="E2" s="197"/>
      <c r="F2" s="197"/>
      <c r="G2" s="197"/>
      <c r="H2" s="197"/>
      <c r="I2" s="197"/>
    </row>
    <row r="3" spans="1:9" ht="39.75" customHeight="1" thickBot="1" thickTop="1">
      <c r="A3" s="98" t="s">
        <v>0</v>
      </c>
      <c r="B3" s="104" t="s">
        <v>1</v>
      </c>
      <c r="C3" s="105" t="s">
        <v>28</v>
      </c>
      <c r="D3" s="106" t="s">
        <v>33</v>
      </c>
      <c r="E3" s="8" t="s">
        <v>308</v>
      </c>
      <c r="F3" s="109" t="s">
        <v>40</v>
      </c>
      <c r="G3" s="109" t="s">
        <v>41</v>
      </c>
      <c r="H3" s="109" t="s">
        <v>44</v>
      </c>
      <c r="I3" s="109" t="s">
        <v>45</v>
      </c>
    </row>
    <row r="4" spans="1:9" ht="20.25" customHeight="1" thickBot="1" thickTop="1">
      <c r="A4" s="193" t="s">
        <v>3</v>
      </c>
      <c r="B4" s="248" t="s">
        <v>4</v>
      </c>
      <c r="C4" s="54">
        <v>1</v>
      </c>
      <c r="D4" s="16" t="s">
        <v>105</v>
      </c>
      <c r="E4" s="8">
        <v>4</v>
      </c>
      <c r="F4" s="10"/>
      <c r="G4" s="10"/>
      <c r="H4" s="10"/>
      <c r="I4" s="10"/>
    </row>
    <row r="5" spans="1:11" ht="17.25" customHeight="1" thickBot="1" thickTop="1">
      <c r="A5" s="194"/>
      <c r="B5" s="249"/>
      <c r="C5" s="54">
        <v>2</v>
      </c>
      <c r="D5" s="20" t="s">
        <v>106</v>
      </c>
      <c r="E5" s="8">
        <v>4</v>
      </c>
      <c r="F5" s="10"/>
      <c r="G5" s="10"/>
      <c r="H5" s="10"/>
      <c r="I5" s="10"/>
      <c r="K5" s="180"/>
    </row>
    <row r="6" spans="1:12" ht="18" customHeight="1" thickBot="1" thickTop="1">
      <c r="A6" s="194"/>
      <c r="B6" s="249"/>
      <c r="C6" s="57">
        <v>3</v>
      </c>
      <c r="D6" s="19" t="s">
        <v>107</v>
      </c>
      <c r="E6" s="8">
        <v>4</v>
      </c>
      <c r="F6" s="10"/>
      <c r="G6" s="10"/>
      <c r="H6" s="10"/>
      <c r="I6" s="10"/>
      <c r="K6" s="2"/>
      <c r="L6" s="2"/>
    </row>
    <row r="7" spans="1:9" ht="14.25" customHeight="1" thickBot="1" thickTop="1">
      <c r="A7" s="194"/>
      <c r="B7" s="250"/>
      <c r="C7" s="58">
        <v>4</v>
      </c>
      <c r="D7" s="22" t="s">
        <v>108</v>
      </c>
      <c r="E7" s="8">
        <v>4</v>
      </c>
      <c r="F7" s="10"/>
      <c r="G7" s="10"/>
      <c r="H7" s="10"/>
      <c r="I7" s="10"/>
    </row>
    <row r="8" spans="1:9" ht="14.25" customHeight="1" thickBot="1" thickTop="1">
      <c r="A8" s="194"/>
      <c r="B8" s="251" t="s">
        <v>313</v>
      </c>
      <c r="C8" s="59">
        <v>5</v>
      </c>
      <c r="D8" s="19" t="s">
        <v>109</v>
      </c>
      <c r="E8" s="8">
        <v>4</v>
      </c>
      <c r="F8" s="10"/>
      <c r="G8" s="10"/>
      <c r="H8" s="10"/>
      <c r="I8" s="10"/>
    </row>
    <row r="9" spans="1:9" ht="15" customHeight="1" thickBot="1" thickTop="1">
      <c r="A9" s="194"/>
      <c r="B9" s="252"/>
      <c r="C9" s="59">
        <v>6</v>
      </c>
      <c r="D9" s="16" t="s">
        <v>111</v>
      </c>
      <c r="E9" s="8">
        <v>4</v>
      </c>
      <c r="F9" s="10"/>
      <c r="G9" s="10"/>
      <c r="H9" s="10"/>
      <c r="I9" s="10"/>
    </row>
    <row r="10" spans="1:9" ht="15" customHeight="1" thickBot="1" thickTop="1">
      <c r="A10" s="194"/>
      <c r="B10" s="253"/>
      <c r="C10" s="59">
        <v>7</v>
      </c>
      <c r="D10" s="17" t="s">
        <v>110</v>
      </c>
      <c r="E10" s="8">
        <v>4</v>
      </c>
      <c r="F10" s="10"/>
      <c r="G10" s="10"/>
      <c r="H10" s="10"/>
      <c r="I10" s="10"/>
    </row>
    <row r="11" spans="1:9" ht="15" customHeight="1" thickBot="1" thickTop="1">
      <c r="A11" s="194"/>
      <c r="B11" s="193"/>
      <c r="C11" s="55"/>
      <c r="D11" s="6" t="s">
        <v>342</v>
      </c>
      <c r="E11" s="9">
        <f>SUM(E4:E10)</f>
        <v>28</v>
      </c>
      <c r="F11" s="9">
        <f>SUM(F4:F10)</f>
        <v>0</v>
      </c>
      <c r="G11" s="9">
        <f>SUM(G4:G10)</f>
        <v>0</v>
      </c>
      <c r="H11" s="9">
        <f>SUM(H4:H10)</f>
        <v>0</v>
      </c>
      <c r="I11" s="9">
        <f>SUM(I4:I10)</f>
        <v>0</v>
      </c>
    </row>
    <row r="12" spans="1:9" ht="15" customHeight="1" thickBot="1" thickTop="1">
      <c r="A12" s="195"/>
      <c r="B12" s="195"/>
      <c r="C12" s="55"/>
      <c r="D12" s="6" t="s">
        <v>42</v>
      </c>
      <c r="E12" s="110"/>
      <c r="F12" s="111">
        <f>F11*100/$E11</f>
        <v>0</v>
      </c>
      <c r="G12" s="111">
        <f>G11*100/$E$11</f>
        <v>0</v>
      </c>
      <c r="H12" s="111">
        <f>H11*100/$E$11</f>
        <v>0</v>
      </c>
      <c r="I12" s="111">
        <f>I11*100/$E$11</f>
        <v>0</v>
      </c>
    </row>
    <row r="13" spans="1:9" ht="15" customHeight="1" thickBot="1" thickTop="1">
      <c r="A13" s="193" t="s">
        <v>114</v>
      </c>
      <c r="B13" s="193"/>
      <c r="C13" s="56">
        <v>8</v>
      </c>
      <c r="D13" s="19" t="s">
        <v>356</v>
      </c>
      <c r="E13" s="175">
        <v>5</v>
      </c>
      <c r="F13" s="3"/>
      <c r="G13" s="3"/>
      <c r="H13" s="3"/>
      <c r="I13" s="3"/>
    </row>
    <row r="14" spans="1:9" ht="15" customHeight="1" thickBot="1" thickTop="1">
      <c r="A14" s="194"/>
      <c r="B14" s="194"/>
      <c r="C14" s="54">
        <v>9</v>
      </c>
      <c r="D14" s="16" t="s">
        <v>357</v>
      </c>
      <c r="E14" s="175">
        <v>5</v>
      </c>
      <c r="F14" s="40"/>
      <c r="G14" s="40"/>
      <c r="H14" s="40"/>
      <c r="I14" s="40"/>
    </row>
    <row r="15" spans="1:9" ht="16.5" customHeight="1" thickBot="1" thickTop="1">
      <c r="A15" s="194"/>
      <c r="B15" s="194"/>
      <c r="C15" s="54">
        <v>10</v>
      </c>
      <c r="D15" s="19" t="s">
        <v>358</v>
      </c>
      <c r="E15" s="8">
        <v>5</v>
      </c>
      <c r="F15" s="10"/>
      <c r="G15" s="10"/>
      <c r="H15" s="10"/>
      <c r="I15" s="10"/>
    </row>
    <row r="16" spans="1:9" ht="14.25" customHeight="1" thickBot="1" thickTop="1">
      <c r="A16" s="194"/>
      <c r="B16" s="194"/>
      <c r="C16" s="54">
        <v>11</v>
      </c>
      <c r="D16" s="19" t="s">
        <v>116</v>
      </c>
      <c r="E16" s="8">
        <v>4</v>
      </c>
      <c r="F16" s="10"/>
      <c r="G16" s="10"/>
      <c r="H16" s="10"/>
      <c r="I16" s="10"/>
    </row>
    <row r="17" spans="1:9" ht="14.25" customHeight="1" thickBot="1" thickTop="1">
      <c r="A17" s="194"/>
      <c r="B17" s="194"/>
      <c r="C17" s="54">
        <v>12</v>
      </c>
      <c r="D17" s="16" t="s">
        <v>117</v>
      </c>
      <c r="E17" s="8">
        <v>4</v>
      </c>
      <c r="F17" s="10"/>
      <c r="G17" s="10"/>
      <c r="H17" s="10"/>
      <c r="I17" s="10"/>
    </row>
    <row r="18" spans="1:9" ht="14.25" customHeight="1" thickBot="1" thickTop="1">
      <c r="A18" s="194"/>
      <c r="B18" s="195"/>
      <c r="C18" s="54">
        <v>13</v>
      </c>
      <c r="D18" s="20" t="s">
        <v>118</v>
      </c>
      <c r="E18" s="8">
        <v>4</v>
      </c>
      <c r="F18" s="10"/>
      <c r="G18" s="10"/>
      <c r="H18" s="10"/>
      <c r="I18" s="10"/>
    </row>
    <row r="19" spans="1:9" ht="15" customHeight="1" thickBot="1" thickTop="1">
      <c r="A19" s="194"/>
      <c r="B19" s="193"/>
      <c r="C19" s="55"/>
      <c r="D19" s="6" t="s">
        <v>343</v>
      </c>
      <c r="E19" s="9">
        <f>SUM(E13:E18)</f>
        <v>27</v>
      </c>
      <c r="F19" s="9">
        <f>SUM(F13:F18)</f>
        <v>0</v>
      </c>
      <c r="G19" s="9">
        <f>SUM(G13:G18)</f>
        <v>0</v>
      </c>
      <c r="H19" s="9">
        <f>SUM(H13:H18)</f>
        <v>0</v>
      </c>
      <c r="I19" s="9">
        <f>SUM(I13:I18)</f>
        <v>0</v>
      </c>
    </row>
    <row r="20" spans="1:9" ht="15" customHeight="1" thickBot="1" thickTop="1">
      <c r="A20" s="195"/>
      <c r="B20" s="195"/>
      <c r="C20" s="55"/>
      <c r="D20" s="6" t="s">
        <v>42</v>
      </c>
      <c r="E20" s="110"/>
      <c r="F20" s="111">
        <f>F19*100/$E19</f>
        <v>0</v>
      </c>
      <c r="G20" s="111">
        <f>G19*100/$E19</f>
        <v>0</v>
      </c>
      <c r="H20" s="111">
        <f>H19*100/$E19</f>
        <v>0</v>
      </c>
      <c r="I20" s="111">
        <f>I19*100/$E19</f>
        <v>0</v>
      </c>
    </row>
    <row r="21" spans="1:9" ht="15" customHeight="1" thickBot="1" thickTop="1">
      <c r="A21" s="193" t="s">
        <v>115</v>
      </c>
      <c r="B21" s="193" t="s">
        <v>101</v>
      </c>
      <c r="C21" s="54">
        <v>14</v>
      </c>
      <c r="D21" s="16" t="s">
        <v>119</v>
      </c>
      <c r="E21" s="8">
        <v>4</v>
      </c>
      <c r="F21" s="10"/>
      <c r="G21" s="10"/>
      <c r="H21" s="10"/>
      <c r="I21" s="10"/>
    </row>
    <row r="22" spans="1:9" ht="15" customHeight="1" thickBot="1" thickTop="1">
      <c r="A22" s="194"/>
      <c r="B22" s="194"/>
      <c r="C22" s="54">
        <v>15</v>
      </c>
      <c r="D22" s="20" t="s">
        <v>120</v>
      </c>
      <c r="E22" s="8">
        <v>4</v>
      </c>
      <c r="F22" s="10"/>
      <c r="G22" s="10"/>
      <c r="H22" s="10"/>
      <c r="I22" s="10"/>
    </row>
    <row r="23" spans="1:9" ht="15" customHeight="1" thickBot="1" thickTop="1">
      <c r="A23" s="194"/>
      <c r="B23" s="194"/>
      <c r="C23" s="54">
        <v>16</v>
      </c>
      <c r="D23" s="19" t="s">
        <v>121</v>
      </c>
      <c r="E23" s="8">
        <v>4</v>
      </c>
      <c r="F23" s="10"/>
      <c r="G23" s="10"/>
      <c r="H23" s="10"/>
      <c r="I23" s="10"/>
    </row>
    <row r="24" spans="1:9" ht="15" customHeight="1" thickBot="1" thickTop="1">
      <c r="A24" s="194"/>
      <c r="B24" s="195"/>
      <c r="C24" s="54">
        <v>17</v>
      </c>
      <c r="D24" s="22" t="s">
        <v>122</v>
      </c>
      <c r="E24" s="8">
        <v>4</v>
      </c>
      <c r="F24" s="10"/>
      <c r="G24" s="10"/>
      <c r="H24" s="10"/>
      <c r="I24" s="10"/>
    </row>
    <row r="25" spans="1:9" ht="15" customHeight="1" thickBot="1" thickTop="1">
      <c r="A25" s="194"/>
      <c r="B25" s="193"/>
      <c r="C25" s="55"/>
      <c r="D25" s="6" t="s">
        <v>344</v>
      </c>
      <c r="E25" s="9">
        <f>SUM(E21:E24)</f>
        <v>16</v>
      </c>
      <c r="F25" s="9">
        <f>SUM(F21:F24)</f>
        <v>0</v>
      </c>
      <c r="G25" s="9">
        <f>SUM(G21:G24)</f>
        <v>0</v>
      </c>
      <c r="H25" s="9">
        <f>SUM(H21:H24)</f>
        <v>0</v>
      </c>
      <c r="I25" s="9">
        <f>SUM(I21:I24)</f>
        <v>0</v>
      </c>
    </row>
    <row r="26" spans="1:9" ht="18" customHeight="1" thickBot="1" thickTop="1">
      <c r="A26" s="195"/>
      <c r="B26" s="195"/>
      <c r="C26" s="55"/>
      <c r="D26" s="6" t="s">
        <v>42</v>
      </c>
      <c r="E26" s="110"/>
      <c r="F26" s="111">
        <f>F25*100/$E25</f>
        <v>0</v>
      </c>
      <c r="G26" s="111">
        <f>G25*100/$E25</f>
        <v>0</v>
      </c>
      <c r="H26" s="111">
        <f>H25*100/$E25</f>
        <v>0</v>
      </c>
      <c r="I26" s="111">
        <f>I25*100/$E25</f>
        <v>0</v>
      </c>
    </row>
    <row r="27" spans="1:9" ht="15" customHeight="1" thickBot="1" thickTop="1">
      <c r="A27" s="254" t="s">
        <v>99</v>
      </c>
      <c r="B27" s="193"/>
      <c r="C27" s="54">
        <v>18</v>
      </c>
      <c r="D27" s="62" t="s">
        <v>123</v>
      </c>
      <c r="E27" s="8">
        <v>5</v>
      </c>
      <c r="F27" s="10"/>
      <c r="G27" s="10"/>
      <c r="H27" s="10"/>
      <c r="I27" s="10"/>
    </row>
    <row r="28" spans="1:9" ht="19.5" customHeight="1" thickBot="1" thickTop="1">
      <c r="A28" s="255"/>
      <c r="B28" s="194"/>
      <c r="C28" s="54">
        <v>19</v>
      </c>
      <c r="D28" s="62" t="s">
        <v>124</v>
      </c>
      <c r="E28" s="8">
        <v>4</v>
      </c>
      <c r="F28" s="3"/>
      <c r="G28" s="3"/>
      <c r="H28" s="3"/>
      <c r="I28" s="3"/>
    </row>
    <row r="29" spans="1:9" ht="18.75" customHeight="1" thickBot="1" thickTop="1">
      <c r="A29" s="255"/>
      <c r="B29" s="194"/>
      <c r="C29" s="54">
        <v>20</v>
      </c>
      <c r="D29" s="185" t="s">
        <v>125</v>
      </c>
      <c r="E29" s="8">
        <v>4</v>
      </c>
      <c r="F29" s="3"/>
      <c r="G29" s="3"/>
      <c r="H29" s="3"/>
      <c r="I29" s="3"/>
    </row>
    <row r="30" spans="1:9" ht="18" customHeight="1" thickBot="1" thickTop="1">
      <c r="A30" s="255"/>
      <c r="B30" s="194"/>
      <c r="C30" s="54">
        <v>21</v>
      </c>
      <c r="D30" s="16" t="s">
        <v>126</v>
      </c>
      <c r="E30" s="8">
        <v>4</v>
      </c>
      <c r="F30" s="10"/>
      <c r="G30" s="10"/>
      <c r="H30" s="10"/>
      <c r="I30" s="10"/>
    </row>
    <row r="31" spans="1:9" ht="15" customHeight="1" thickBot="1" thickTop="1">
      <c r="A31" s="255"/>
      <c r="B31" s="194"/>
      <c r="C31" s="54">
        <v>22</v>
      </c>
      <c r="D31" s="21" t="s">
        <v>127</v>
      </c>
      <c r="E31" s="8">
        <v>4</v>
      </c>
      <c r="F31" s="10"/>
      <c r="G31" s="10"/>
      <c r="H31" s="10"/>
      <c r="I31" s="10"/>
    </row>
    <row r="32" spans="1:9" ht="30" customHeight="1" thickBot="1" thickTop="1">
      <c r="A32" s="255"/>
      <c r="B32" s="194"/>
      <c r="C32" s="54">
        <v>23</v>
      </c>
      <c r="D32" s="17" t="s">
        <v>128</v>
      </c>
      <c r="E32" s="8">
        <v>4</v>
      </c>
      <c r="F32" s="10"/>
      <c r="G32" s="10"/>
      <c r="H32" s="10"/>
      <c r="I32" s="10"/>
    </row>
    <row r="33" spans="1:9" ht="17.25" thickBot="1" thickTop="1">
      <c r="A33" s="255"/>
      <c r="B33" s="195"/>
      <c r="C33" s="54">
        <v>24</v>
      </c>
      <c r="D33" s="19" t="s">
        <v>129</v>
      </c>
      <c r="E33" s="8">
        <v>4</v>
      </c>
      <c r="F33" s="10"/>
      <c r="G33" s="10"/>
      <c r="H33" s="10"/>
      <c r="I33" s="10"/>
    </row>
    <row r="34" spans="1:9" ht="17.25" thickBot="1" thickTop="1">
      <c r="A34" s="255"/>
      <c r="B34" s="208"/>
      <c r="C34" s="55"/>
      <c r="D34" s="6" t="s">
        <v>214</v>
      </c>
      <c r="E34" s="9">
        <f>SUM(E27:E33)</f>
        <v>29</v>
      </c>
      <c r="F34" s="9">
        <f>SUM(F27:F33)</f>
        <v>0</v>
      </c>
      <c r="G34" s="9">
        <f>SUM(G27:G33)</f>
        <v>0</v>
      </c>
      <c r="H34" s="9">
        <f>SUM(H27:H33)</f>
        <v>0</v>
      </c>
      <c r="I34" s="9">
        <f>SUM(I27:I33)</f>
        <v>0</v>
      </c>
    </row>
    <row r="35" spans="1:9" ht="17.25" thickBot="1" thickTop="1">
      <c r="A35" s="256"/>
      <c r="B35" s="209"/>
      <c r="C35" s="55"/>
      <c r="D35" s="6" t="s">
        <v>42</v>
      </c>
      <c r="E35" s="110"/>
      <c r="F35" s="111">
        <f>F34*100/$E34</f>
        <v>0</v>
      </c>
      <c r="G35" s="111">
        <f>G34*100/$E$11</f>
        <v>0</v>
      </c>
      <c r="H35" s="111">
        <f>H34*100/$E$11</f>
        <v>0</v>
      </c>
      <c r="I35" s="111">
        <f>I34*100/$E$11</f>
        <v>0</v>
      </c>
    </row>
    <row r="36" spans="1:9" ht="17.25" thickBot="1" thickTop="1">
      <c r="A36" s="210"/>
      <c r="B36" s="211"/>
      <c r="C36" s="64"/>
      <c r="D36" s="65" t="s">
        <v>309</v>
      </c>
      <c r="E36" s="66">
        <f>E34+E25+E19+E11</f>
        <v>100</v>
      </c>
      <c r="F36" s="66">
        <f>F34+F25+F19+F11</f>
        <v>0</v>
      </c>
      <c r="G36" s="66">
        <f>G34+G25+G19+G11</f>
        <v>0</v>
      </c>
      <c r="H36" s="66">
        <f>H34+H25+H19+H11</f>
        <v>0</v>
      </c>
      <c r="I36" s="66">
        <f>I34+I25+I19+I11</f>
        <v>0</v>
      </c>
    </row>
    <row r="37" spans="1:9" ht="17.25" thickBot="1" thickTop="1">
      <c r="A37" s="212"/>
      <c r="B37" s="213"/>
      <c r="C37" s="69"/>
      <c r="D37" s="70" t="s">
        <v>42</v>
      </c>
      <c r="E37" s="112"/>
      <c r="F37" s="72">
        <f>F36*100/$E36</f>
        <v>0</v>
      </c>
      <c r="G37" s="72">
        <f>G36*100/$E$11</f>
        <v>0</v>
      </c>
      <c r="H37" s="72">
        <f>H36*100/$E$11</f>
        <v>0</v>
      </c>
      <c r="I37" s="72">
        <f>I36*100/$E$11</f>
        <v>0</v>
      </c>
    </row>
    <row r="38" ht="15" thickTop="1"/>
  </sheetData>
  <sheetProtection/>
  <mergeCells count="16">
    <mergeCell ref="A1:I1"/>
    <mergeCell ref="A2:I2"/>
    <mergeCell ref="B8:B10"/>
    <mergeCell ref="A21:A26"/>
    <mergeCell ref="B21:B24"/>
    <mergeCell ref="A27:A35"/>
    <mergeCell ref="B27:B33"/>
    <mergeCell ref="B34:B35"/>
    <mergeCell ref="B25:B26"/>
    <mergeCell ref="A36:B37"/>
    <mergeCell ref="A13:A20"/>
    <mergeCell ref="B13:B18"/>
    <mergeCell ref="B19:B20"/>
    <mergeCell ref="A4:A12"/>
    <mergeCell ref="B4:B7"/>
    <mergeCell ref="B11:B1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rightToLeft="1" tabSelected="1" zoomScalePageLayoutView="0" workbookViewId="0" topLeftCell="A1">
      <selection activeCell="D51" sqref="D51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3.421875" style="0" bestFit="1" customWidth="1"/>
    <col min="4" max="4" width="55.7109375" style="0" bestFit="1" customWidth="1"/>
    <col min="5" max="5" width="7.00390625" style="170" bestFit="1" customWidth="1"/>
    <col min="6" max="9" width="7.7109375" style="0" bestFit="1" customWidth="1"/>
  </cols>
  <sheetData>
    <row r="1" spans="1:9" ht="18.75" customHeight="1">
      <c r="A1" s="196" t="s">
        <v>360</v>
      </c>
      <c r="B1" s="196"/>
      <c r="C1" s="196"/>
      <c r="D1" s="196"/>
      <c r="E1" s="196"/>
      <c r="F1" s="196"/>
      <c r="G1" s="196"/>
      <c r="H1" s="196"/>
      <c r="I1" s="196"/>
    </row>
    <row r="2" spans="1:9" ht="19.5" customHeight="1" thickBot="1">
      <c r="A2" s="197" t="s">
        <v>367</v>
      </c>
      <c r="B2" s="197"/>
      <c r="C2" s="197"/>
      <c r="D2" s="197"/>
      <c r="E2" s="197"/>
      <c r="F2" s="197"/>
      <c r="G2" s="197"/>
      <c r="H2" s="197"/>
      <c r="I2" s="197"/>
    </row>
    <row r="3" spans="1:9" ht="39.75" customHeight="1" thickBot="1" thickTop="1">
      <c r="A3" s="141" t="s">
        <v>0</v>
      </c>
      <c r="B3" s="142" t="s">
        <v>1</v>
      </c>
      <c r="C3" s="143" t="s">
        <v>28</v>
      </c>
      <c r="D3" s="144" t="s">
        <v>33</v>
      </c>
      <c r="E3" s="162" t="s">
        <v>308</v>
      </c>
      <c r="F3" s="145" t="s">
        <v>40</v>
      </c>
      <c r="G3" s="145" t="s">
        <v>41</v>
      </c>
      <c r="H3" s="145" t="s">
        <v>44</v>
      </c>
      <c r="I3" s="145" t="s">
        <v>45</v>
      </c>
    </row>
    <row r="4" spans="1:9" ht="20.25" customHeight="1" thickBot="1" thickTop="1">
      <c r="A4" s="193" t="s">
        <v>3</v>
      </c>
      <c r="B4" s="248" t="s">
        <v>312</v>
      </c>
      <c r="C4" s="54">
        <v>1</v>
      </c>
      <c r="D4" s="16" t="s">
        <v>176</v>
      </c>
      <c r="E4" s="169">
        <v>2</v>
      </c>
      <c r="F4" s="169"/>
      <c r="G4" s="169"/>
      <c r="H4" s="169"/>
      <c r="I4" s="169"/>
    </row>
    <row r="5" spans="1:9" ht="17.25" customHeight="1" thickBot="1" thickTop="1">
      <c r="A5" s="194"/>
      <c r="B5" s="249"/>
      <c r="C5" s="54">
        <v>2</v>
      </c>
      <c r="D5" s="20" t="s">
        <v>177</v>
      </c>
      <c r="E5" s="169">
        <v>3</v>
      </c>
      <c r="F5" s="169"/>
      <c r="G5" s="169"/>
      <c r="H5" s="169"/>
      <c r="I5" s="169"/>
    </row>
    <row r="6" spans="1:12" ht="18" customHeight="1" thickBot="1" thickTop="1">
      <c r="A6" s="194"/>
      <c r="B6" s="249"/>
      <c r="C6" s="57">
        <v>3</v>
      </c>
      <c r="D6" s="19" t="s">
        <v>178</v>
      </c>
      <c r="E6" s="169">
        <v>3</v>
      </c>
      <c r="F6" s="169"/>
      <c r="G6" s="169"/>
      <c r="H6" s="169"/>
      <c r="I6" s="169"/>
      <c r="K6" s="2"/>
      <c r="L6" s="2"/>
    </row>
    <row r="7" spans="1:9" ht="14.25" customHeight="1" thickBot="1" thickTop="1">
      <c r="A7" s="194"/>
      <c r="B7" s="248" t="s">
        <v>313</v>
      </c>
      <c r="C7" s="58">
        <v>4</v>
      </c>
      <c r="D7" s="22" t="s">
        <v>179</v>
      </c>
      <c r="E7" s="169">
        <v>2</v>
      </c>
      <c r="F7" s="169"/>
      <c r="G7" s="169"/>
      <c r="H7" s="169"/>
      <c r="I7" s="169"/>
    </row>
    <row r="8" spans="1:9" ht="14.25" customHeight="1" thickBot="1" thickTop="1">
      <c r="A8" s="194"/>
      <c r="B8" s="249"/>
      <c r="C8" s="59">
        <v>5</v>
      </c>
      <c r="D8" s="19" t="s">
        <v>180</v>
      </c>
      <c r="E8" s="169">
        <v>2</v>
      </c>
      <c r="F8" s="169"/>
      <c r="G8" s="169"/>
      <c r="H8" s="169"/>
      <c r="I8" s="169"/>
    </row>
    <row r="9" spans="1:9" ht="14.25" customHeight="1" thickBot="1" thickTop="1">
      <c r="A9" s="194"/>
      <c r="B9" s="249"/>
      <c r="C9" s="59">
        <v>6</v>
      </c>
      <c r="D9" s="16" t="s">
        <v>183</v>
      </c>
      <c r="E9" s="169">
        <v>3</v>
      </c>
      <c r="F9" s="169"/>
      <c r="G9" s="169"/>
      <c r="H9" s="169"/>
      <c r="I9" s="169"/>
    </row>
    <row r="10" spans="1:9" ht="14.25" customHeight="1" thickBot="1" thickTop="1">
      <c r="A10" s="194"/>
      <c r="B10" s="249"/>
      <c r="C10" s="59">
        <v>7</v>
      </c>
      <c r="D10" s="17" t="s">
        <v>182</v>
      </c>
      <c r="E10" s="169">
        <v>3</v>
      </c>
      <c r="F10" s="169"/>
      <c r="G10" s="169"/>
      <c r="H10" s="169"/>
      <c r="I10" s="169"/>
    </row>
    <row r="11" spans="1:9" ht="14.25" customHeight="1" thickBot="1" thickTop="1">
      <c r="A11" s="194"/>
      <c r="B11" s="249"/>
      <c r="C11" s="108">
        <v>8</v>
      </c>
      <c r="D11" s="20" t="s">
        <v>181</v>
      </c>
      <c r="E11" s="169">
        <v>3</v>
      </c>
      <c r="F11" s="169"/>
      <c r="G11" s="169"/>
      <c r="H11" s="169"/>
      <c r="I11" s="169"/>
    </row>
    <row r="12" spans="1:9" ht="14.25" customHeight="1" thickBot="1" thickTop="1">
      <c r="A12" s="194"/>
      <c r="B12" s="249"/>
      <c r="C12" s="108">
        <v>9</v>
      </c>
      <c r="D12" s="20" t="s">
        <v>184</v>
      </c>
      <c r="E12" s="169">
        <v>3</v>
      </c>
      <c r="F12" s="169"/>
      <c r="G12" s="169"/>
      <c r="H12" s="169"/>
      <c r="I12" s="169"/>
    </row>
    <row r="13" spans="1:9" ht="14.25" customHeight="1" thickBot="1" thickTop="1">
      <c r="A13" s="194"/>
      <c r="B13" s="249"/>
      <c r="C13" s="108">
        <v>10</v>
      </c>
      <c r="D13" s="20" t="s">
        <v>185</v>
      </c>
      <c r="E13" s="169">
        <v>3</v>
      </c>
      <c r="F13" s="169"/>
      <c r="G13" s="169"/>
      <c r="H13" s="169"/>
      <c r="I13" s="169"/>
    </row>
    <row r="14" spans="1:9" ht="14.25" customHeight="1" thickBot="1" thickTop="1">
      <c r="A14" s="194"/>
      <c r="B14" s="249"/>
      <c r="C14" s="54">
        <v>11</v>
      </c>
      <c r="D14" s="20" t="s">
        <v>186</v>
      </c>
      <c r="E14" s="169">
        <v>3</v>
      </c>
      <c r="F14" s="169"/>
      <c r="G14" s="169"/>
      <c r="H14" s="169"/>
      <c r="I14" s="169"/>
    </row>
    <row r="15" spans="1:9" ht="14.25" customHeight="1" thickBot="1" thickTop="1">
      <c r="A15" s="194"/>
      <c r="B15" s="249"/>
      <c r="C15" s="54">
        <v>12</v>
      </c>
      <c r="D15" s="20" t="s">
        <v>187</v>
      </c>
      <c r="E15" s="169">
        <v>3</v>
      </c>
      <c r="F15" s="169"/>
      <c r="G15" s="169"/>
      <c r="H15" s="169"/>
      <c r="I15" s="169"/>
    </row>
    <row r="16" spans="1:9" ht="14.25" customHeight="1" thickBot="1" thickTop="1">
      <c r="A16" s="194"/>
      <c r="B16" s="249"/>
      <c r="C16" s="54">
        <v>13</v>
      </c>
      <c r="D16" s="20" t="s">
        <v>188</v>
      </c>
      <c r="E16" s="169">
        <v>3</v>
      </c>
      <c r="F16" s="169"/>
      <c r="G16" s="169"/>
      <c r="H16" s="169"/>
      <c r="I16" s="169"/>
    </row>
    <row r="17" spans="1:9" ht="14.25" customHeight="1" thickBot="1" thickTop="1">
      <c r="A17" s="194"/>
      <c r="B17" s="249"/>
      <c r="C17" s="54">
        <v>14</v>
      </c>
      <c r="D17" s="20" t="s">
        <v>189</v>
      </c>
      <c r="E17" s="169">
        <v>3</v>
      </c>
      <c r="F17" s="169"/>
      <c r="G17" s="169"/>
      <c r="H17" s="169"/>
      <c r="I17" s="169"/>
    </row>
    <row r="18" spans="1:9" ht="14.25" customHeight="1" thickBot="1" thickTop="1">
      <c r="A18" s="194"/>
      <c r="B18" s="249"/>
      <c r="C18" s="54">
        <v>15</v>
      </c>
      <c r="D18" s="186" t="s">
        <v>190</v>
      </c>
      <c r="E18" s="169">
        <v>3</v>
      </c>
      <c r="F18" s="169"/>
      <c r="G18" s="169"/>
      <c r="H18" s="169"/>
      <c r="I18" s="169"/>
    </row>
    <row r="19" spans="1:9" ht="14.25" customHeight="1" thickBot="1" thickTop="1">
      <c r="A19" s="194"/>
      <c r="B19" s="250"/>
      <c r="C19" s="108">
        <v>16</v>
      </c>
      <c r="D19" s="20" t="s">
        <v>191</v>
      </c>
      <c r="E19" s="169">
        <v>3</v>
      </c>
      <c r="F19" s="169"/>
      <c r="G19" s="169"/>
      <c r="H19" s="169"/>
      <c r="I19" s="169"/>
    </row>
    <row r="20" spans="1:9" ht="15" customHeight="1" thickBot="1" thickTop="1">
      <c r="A20" s="194"/>
      <c r="B20" s="193"/>
      <c r="C20" s="55"/>
      <c r="D20" s="6" t="s">
        <v>342</v>
      </c>
      <c r="E20" s="184">
        <f>SUM(E4:E19)</f>
        <v>45</v>
      </c>
      <c r="F20" s="171">
        <f>SUM(F4:F19)</f>
        <v>0</v>
      </c>
      <c r="G20" s="171">
        <f>SUM(G4:G19)</f>
        <v>0</v>
      </c>
      <c r="H20" s="171">
        <f>SUM(H4:H19)</f>
        <v>0</v>
      </c>
      <c r="I20" s="171">
        <f>SUM(I4:I19)</f>
        <v>0</v>
      </c>
    </row>
    <row r="21" spans="1:9" ht="15" customHeight="1" thickBot="1" thickTop="1">
      <c r="A21" s="195"/>
      <c r="B21" s="195"/>
      <c r="C21" s="55"/>
      <c r="D21" s="6" t="s">
        <v>42</v>
      </c>
      <c r="E21" s="164"/>
      <c r="F21" s="111">
        <f>F20*100/$E20</f>
        <v>0</v>
      </c>
      <c r="G21" s="111">
        <f>G20*100/$E$20</f>
        <v>0</v>
      </c>
      <c r="H21" s="111">
        <f>H20*100/$E$20</f>
        <v>0</v>
      </c>
      <c r="I21" s="111">
        <f>I20*100/$E$20</f>
        <v>0</v>
      </c>
    </row>
    <row r="22" spans="1:9" ht="15" customHeight="1" thickBot="1" thickTop="1">
      <c r="A22" s="193" t="s">
        <v>315</v>
      </c>
      <c r="B22" s="193" t="s">
        <v>314</v>
      </c>
      <c r="C22" s="54">
        <v>17</v>
      </c>
      <c r="D22" s="20" t="s">
        <v>194</v>
      </c>
      <c r="E22" s="169">
        <v>2</v>
      </c>
      <c r="F22" s="169"/>
      <c r="G22" s="169"/>
      <c r="H22" s="169"/>
      <c r="I22" s="169"/>
    </row>
    <row r="23" spans="1:9" ht="15" customHeight="1" thickBot="1" thickTop="1">
      <c r="A23" s="194"/>
      <c r="B23" s="194"/>
      <c r="C23" s="54">
        <v>18</v>
      </c>
      <c r="D23" s="20" t="s">
        <v>195</v>
      </c>
      <c r="E23" s="169">
        <v>3</v>
      </c>
      <c r="F23" s="169"/>
      <c r="G23" s="169"/>
      <c r="H23" s="169"/>
      <c r="I23" s="169"/>
    </row>
    <row r="24" spans="1:9" ht="16.5" customHeight="1" thickBot="1" thickTop="1">
      <c r="A24" s="194"/>
      <c r="B24" s="194"/>
      <c r="C24" s="54">
        <v>19</v>
      </c>
      <c r="D24" s="20" t="s">
        <v>196</v>
      </c>
      <c r="E24" s="169">
        <v>2</v>
      </c>
      <c r="F24" s="169"/>
      <c r="G24" s="169"/>
      <c r="H24" s="169"/>
      <c r="I24" s="169"/>
    </row>
    <row r="25" spans="1:9" ht="14.25" customHeight="1" thickBot="1" thickTop="1">
      <c r="A25" s="194"/>
      <c r="B25" s="194"/>
      <c r="C25" s="108">
        <v>20</v>
      </c>
      <c r="D25" s="20" t="s">
        <v>197</v>
      </c>
      <c r="E25" s="169">
        <v>3</v>
      </c>
      <c r="F25" s="169"/>
      <c r="G25" s="169"/>
      <c r="H25" s="169"/>
      <c r="I25" s="169"/>
    </row>
    <row r="26" spans="1:9" ht="14.25" customHeight="1" thickBot="1" thickTop="1">
      <c r="A26" s="194"/>
      <c r="B26" s="195"/>
      <c r="C26" s="108">
        <v>21</v>
      </c>
      <c r="D26" s="20" t="s">
        <v>198</v>
      </c>
      <c r="E26" s="169">
        <v>3</v>
      </c>
      <c r="F26" s="169"/>
      <c r="G26" s="169"/>
      <c r="H26" s="169"/>
      <c r="I26" s="169"/>
    </row>
    <row r="27" spans="1:9" ht="15" customHeight="1" thickBot="1" thickTop="1">
      <c r="A27" s="194"/>
      <c r="B27" s="193"/>
      <c r="C27" s="55"/>
      <c r="D27" s="6" t="s">
        <v>341</v>
      </c>
      <c r="E27" s="163">
        <f>SUM(E22:E26)</f>
        <v>13</v>
      </c>
      <c r="F27" s="9">
        <f>SUM(F22:F26)</f>
        <v>0</v>
      </c>
      <c r="G27" s="9">
        <f>SUM(G22:G26)</f>
        <v>0</v>
      </c>
      <c r="H27" s="9">
        <f>SUM(H22:H26)</f>
        <v>0</v>
      </c>
      <c r="I27" s="9">
        <f>SUM(I22:I26)</f>
        <v>0</v>
      </c>
    </row>
    <row r="28" spans="1:9" ht="15" customHeight="1" thickBot="1" thickTop="1">
      <c r="A28" s="195"/>
      <c r="B28" s="195"/>
      <c r="C28" s="55"/>
      <c r="D28" s="6" t="s">
        <v>42</v>
      </c>
      <c r="E28" s="164"/>
      <c r="F28" s="111">
        <f>F27*100/$E27</f>
        <v>0</v>
      </c>
      <c r="G28" s="111">
        <f>G27*100/$E27</f>
        <v>0</v>
      </c>
      <c r="H28" s="111">
        <f>H27*100/$E27</f>
        <v>0</v>
      </c>
      <c r="I28" s="111">
        <f>I27*100/$E27</f>
        <v>0</v>
      </c>
    </row>
    <row r="29" spans="1:9" ht="15" customHeight="1" thickBot="1" thickTop="1">
      <c r="A29" s="193" t="s">
        <v>99</v>
      </c>
      <c r="B29" s="193"/>
      <c r="C29" s="153">
        <v>22</v>
      </c>
      <c r="D29" s="187" t="s">
        <v>201</v>
      </c>
      <c r="E29" s="169">
        <v>3</v>
      </c>
      <c r="F29" s="169"/>
      <c r="G29" s="169"/>
      <c r="H29" s="169"/>
      <c r="I29" s="169"/>
    </row>
    <row r="30" spans="1:9" ht="15" customHeight="1" thickBot="1" thickTop="1">
      <c r="A30" s="194"/>
      <c r="B30" s="194"/>
      <c r="C30" s="153">
        <v>23</v>
      </c>
      <c r="D30" s="75" t="s">
        <v>202</v>
      </c>
      <c r="E30" s="169">
        <v>3</v>
      </c>
      <c r="F30" s="169"/>
      <c r="G30" s="169"/>
      <c r="H30" s="169"/>
      <c r="I30" s="169"/>
    </row>
    <row r="31" spans="1:9" ht="15" customHeight="1" thickBot="1" thickTop="1">
      <c r="A31" s="194"/>
      <c r="B31" s="194"/>
      <c r="C31" s="153">
        <v>24</v>
      </c>
      <c r="D31" s="154" t="s">
        <v>203</v>
      </c>
      <c r="E31" s="169">
        <v>3</v>
      </c>
      <c r="F31" s="169"/>
      <c r="G31" s="169"/>
      <c r="H31" s="169"/>
      <c r="I31" s="169"/>
    </row>
    <row r="32" spans="1:9" ht="15" customHeight="1" thickBot="1" thickTop="1">
      <c r="A32" s="194"/>
      <c r="B32" s="194"/>
      <c r="C32" s="153">
        <v>25</v>
      </c>
      <c r="D32" s="154" t="s">
        <v>316</v>
      </c>
      <c r="E32" s="169">
        <v>3</v>
      </c>
      <c r="F32" s="169"/>
      <c r="G32" s="169"/>
      <c r="H32" s="169"/>
      <c r="I32" s="169"/>
    </row>
    <row r="33" spans="1:9" ht="15" customHeight="1" thickBot="1" thickTop="1">
      <c r="A33" s="194"/>
      <c r="B33" s="194"/>
      <c r="C33" s="153">
        <v>26</v>
      </c>
      <c r="D33" s="160" t="s">
        <v>205</v>
      </c>
      <c r="E33" s="169">
        <v>3</v>
      </c>
      <c r="F33" s="169"/>
      <c r="G33" s="169"/>
      <c r="H33" s="169"/>
      <c r="I33" s="169"/>
    </row>
    <row r="34" spans="1:9" ht="15" customHeight="1" thickBot="1" thickTop="1">
      <c r="A34" s="194"/>
      <c r="B34" s="194"/>
      <c r="C34" s="155">
        <v>27</v>
      </c>
      <c r="D34" s="156" t="s">
        <v>206</v>
      </c>
      <c r="E34" s="169">
        <v>3</v>
      </c>
      <c r="F34" s="169"/>
      <c r="G34" s="169"/>
      <c r="H34" s="169"/>
      <c r="I34" s="169"/>
    </row>
    <row r="35" spans="1:9" ht="15" customHeight="1" thickBot="1" thickTop="1">
      <c r="A35" s="194"/>
      <c r="B35" s="194"/>
      <c r="C35" s="155">
        <v>28</v>
      </c>
      <c r="D35" s="156" t="s">
        <v>207</v>
      </c>
      <c r="E35" s="169">
        <v>3</v>
      </c>
      <c r="F35" s="169"/>
      <c r="G35" s="169"/>
      <c r="H35" s="169"/>
      <c r="I35" s="169"/>
    </row>
    <row r="36" spans="1:9" ht="15" customHeight="1" thickBot="1" thickTop="1">
      <c r="A36" s="194"/>
      <c r="B36" s="194"/>
      <c r="C36" s="155">
        <v>29</v>
      </c>
      <c r="D36" s="156" t="s">
        <v>208</v>
      </c>
      <c r="E36" s="169">
        <v>3</v>
      </c>
      <c r="F36" s="169"/>
      <c r="G36" s="169"/>
      <c r="H36" s="169"/>
      <c r="I36" s="169"/>
    </row>
    <row r="37" spans="1:9" ht="15" customHeight="1" thickBot="1" thickTop="1">
      <c r="A37" s="194"/>
      <c r="B37" s="194"/>
      <c r="C37" s="155">
        <v>30</v>
      </c>
      <c r="D37" s="156" t="s">
        <v>209</v>
      </c>
      <c r="E37" s="169">
        <v>3</v>
      </c>
      <c r="F37" s="169"/>
      <c r="G37" s="169"/>
      <c r="H37" s="169"/>
      <c r="I37" s="169"/>
    </row>
    <row r="38" spans="1:9" ht="15" customHeight="1" thickBot="1" thickTop="1">
      <c r="A38" s="194"/>
      <c r="B38" s="194"/>
      <c r="C38" s="155">
        <v>31</v>
      </c>
      <c r="D38" s="156" t="s">
        <v>210</v>
      </c>
      <c r="E38" s="169">
        <v>3</v>
      </c>
      <c r="F38" s="169"/>
      <c r="G38" s="169"/>
      <c r="H38" s="169"/>
      <c r="I38" s="169"/>
    </row>
    <row r="39" spans="1:9" ht="15" customHeight="1" thickBot="1" thickTop="1">
      <c r="A39" s="194"/>
      <c r="B39" s="194"/>
      <c r="C39" s="155">
        <v>32</v>
      </c>
      <c r="D39" s="156" t="s">
        <v>211</v>
      </c>
      <c r="E39" s="169">
        <v>3</v>
      </c>
      <c r="F39" s="169"/>
      <c r="G39" s="169"/>
      <c r="H39" s="169"/>
      <c r="I39" s="169"/>
    </row>
    <row r="40" spans="1:9" ht="15" customHeight="1" thickBot="1" thickTop="1">
      <c r="A40" s="194"/>
      <c r="B40" s="194"/>
      <c r="C40" s="155">
        <v>33</v>
      </c>
      <c r="D40" s="158" t="s">
        <v>212</v>
      </c>
      <c r="E40" s="169">
        <v>3</v>
      </c>
      <c r="F40" s="169"/>
      <c r="G40" s="169"/>
      <c r="H40" s="169"/>
      <c r="I40" s="169"/>
    </row>
    <row r="41" spans="1:9" ht="30" customHeight="1" thickBot="1" thickTop="1">
      <c r="A41" s="194"/>
      <c r="B41" s="194"/>
      <c r="C41" s="155">
        <v>34</v>
      </c>
      <c r="D41" s="157" t="s">
        <v>213</v>
      </c>
      <c r="E41" s="169">
        <v>3</v>
      </c>
      <c r="F41" s="169"/>
      <c r="G41" s="169"/>
      <c r="H41" s="169"/>
      <c r="I41" s="169"/>
    </row>
    <row r="42" spans="1:9" ht="15.75" thickBot="1" thickTop="1">
      <c r="A42" s="194"/>
      <c r="B42" s="195"/>
      <c r="C42" s="152">
        <v>35</v>
      </c>
      <c r="D42" s="154" t="s">
        <v>204</v>
      </c>
      <c r="E42" s="169">
        <v>3</v>
      </c>
      <c r="F42" s="169"/>
      <c r="G42" s="169"/>
      <c r="H42" s="169"/>
      <c r="I42" s="169"/>
    </row>
    <row r="43" spans="1:9" ht="17.25" thickBot="1" thickTop="1">
      <c r="A43" s="194"/>
      <c r="B43" s="208"/>
      <c r="C43" s="55"/>
      <c r="D43" s="6" t="s">
        <v>340</v>
      </c>
      <c r="E43" s="163">
        <f>SUM(E29:E42)</f>
        <v>42</v>
      </c>
      <c r="F43" s="9">
        <f>SUM(F29:F42)</f>
        <v>0</v>
      </c>
      <c r="G43" s="9">
        <f>SUM(G29:G42)</f>
        <v>0</v>
      </c>
      <c r="H43" s="9">
        <f>SUM(H29:H42)</f>
        <v>0</v>
      </c>
      <c r="I43" s="9">
        <f>SUM(I29:I42)</f>
        <v>0</v>
      </c>
    </row>
    <row r="44" spans="1:9" ht="17.25" thickBot="1" thickTop="1">
      <c r="A44" s="195"/>
      <c r="B44" s="209"/>
      <c r="C44" s="55"/>
      <c r="D44" s="6" t="s">
        <v>42</v>
      </c>
      <c r="E44" s="164"/>
      <c r="F44" s="111">
        <f>F43*100/$E43</f>
        <v>0</v>
      </c>
      <c r="G44" s="111">
        <f>G43*100/$E$20</f>
        <v>0</v>
      </c>
      <c r="H44" s="111">
        <f>H43*100/$E$20</f>
        <v>0</v>
      </c>
      <c r="I44" s="111">
        <f>I43*100/$E$20</f>
        <v>0</v>
      </c>
    </row>
    <row r="45" spans="1:9" ht="17.25" thickBot="1" thickTop="1">
      <c r="A45" s="210"/>
      <c r="B45" s="211"/>
      <c r="C45" s="64"/>
      <c r="D45" s="65" t="s">
        <v>309</v>
      </c>
      <c r="E45" s="166">
        <f>E43+E27+E20</f>
        <v>100</v>
      </c>
      <c r="F45" s="66">
        <f>F43+F27+F20</f>
        <v>0</v>
      </c>
      <c r="G45" s="66">
        <f>G43+G27+G20</f>
        <v>0</v>
      </c>
      <c r="H45" s="66">
        <f>H43+H27+H20</f>
        <v>0</v>
      </c>
      <c r="I45" s="66">
        <f>I43+I27+I20</f>
        <v>0</v>
      </c>
    </row>
    <row r="46" spans="1:9" ht="17.25" thickBot="1" thickTop="1">
      <c r="A46" s="212"/>
      <c r="B46" s="213"/>
      <c r="C46" s="69"/>
      <c r="D46" s="70" t="s">
        <v>42</v>
      </c>
      <c r="E46" s="167"/>
      <c r="F46" s="72">
        <f>F45*100/$E45</f>
        <v>0</v>
      </c>
      <c r="G46" s="72">
        <f>G45*100/$E$20</f>
        <v>0</v>
      </c>
      <c r="H46" s="72">
        <f>H45*100/$E$20</f>
        <v>0</v>
      </c>
      <c r="I46" s="72">
        <f>I45*100/$E$20</f>
        <v>0</v>
      </c>
    </row>
    <row r="47" ht="15" thickTop="1"/>
  </sheetData>
  <sheetProtection/>
  <mergeCells count="13">
    <mergeCell ref="A1:I1"/>
    <mergeCell ref="A2:I2"/>
    <mergeCell ref="A4:A21"/>
    <mergeCell ref="B20:B21"/>
    <mergeCell ref="A29:A44"/>
    <mergeCell ref="B29:B42"/>
    <mergeCell ref="B43:B44"/>
    <mergeCell ref="A45:B46"/>
    <mergeCell ref="B4:B6"/>
    <mergeCell ref="B7:B19"/>
    <mergeCell ref="A22:A28"/>
    <mergeCell ref="B22:B26"/>
    <mergeCell ref="B27:B28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rightToLeft="1" zoomScalePageLayoutView="0" workbookViewId="0" topLeftCell="A13">
      <selection activeCell="F7" sqref="F7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3.421875" style="0" bestFit="1" customWidth="1"/>
    <col min="4" max="4" width="55.7109375" style="0" bestFit="1" customWidth="1"/>
    <col min="5" max="5" width="6.57421875" style="0" bestFit="1" customWidth="1"/>
    <col min="6" max="9" width="7.7109375" style="0" bestFit="1" customWidth="1"/>
  </cols>
  <sheetData>
    <row r="1" spans="1:9" ht="18.75" customHeight="1">
      <c r="A1" s="196" t="s">
        <v>361</v>
      </c>
      <c r="B1" s="196"/>
      <c r="C1" s="196"/>
      <c r="D1" s="196"/>
      <c r="E1" s="196"/>
      <c r="F1" s="196"/>
      <c r="G1" s="196"/>
      <c r="H1" s="196"/>
      <c r="I1" s="196"/>
    </row>
    <row r="2" spans="1:9" ht="19.5" customHeight="1" thickBot="1">
      <c r="A2" s="197" t="s">
        <v>368</v>
      </c>
      <c r="B2" s="197"/>
      <c r="C2" s="197"/>
      <c r="D2" s="197"/>
      <c r="E2" s="197"/>
      <c r="F2" s="197"/>
      <c r="G2" s="197"/>
      <c r="H2" s="197"/>
      <c r="I2" s="197"/>
    </row>
    <row r="3" spans="1:9" ht="39.75" customHeight="1" thickBot="1" thickTop="1">
      <c r="A3" s="146" t="s">
        <v>0</v>
      </c>
      <c r="B3" s="147" t="s">
        <v>1</v>
      </c>
      <c r="C3" s="148" t="s">
        <v>28</v>
      </c>
      <c r="D3" s="149" t="s">
        <v>33</v>
      </c>
      <c r="E3" s="150" t="s">
        <v>308</v>
      </c>
      <c r="F3" s="151" t="s">
        <v>40</v>
      </c>
      <c r="G3" s="151" t="s">
        <v>41</v>
      </c>
      <c r="H3" s="151" t="s">
        <v>44</v>
      </c>
      <c r="I3" s="151" t="s">
        <v>45</v>
      </c>
    </row>
    <row r="4" spans="1:9" ht="20.25" customHeight="1" thickBot="1" thickTop="1">
      <c r="A4" s="193" t="s">
        <v>3</v>
      </c>
      <c r="B4" s="248" t="s">
        <v>312</v>
      </c>
      <c r="C4" s="54">
        <v>1</v>
      </c>
      <c r="D4" s="16" t="s">
        <v>324</v>
      </c>
      <c r="E4" s="169">
        <v>7</v>
      </c>
      <c r="F4" s="169"/>
      <c r="G4" s="169"/>
      <c r="H4" s="169"/>
      <c r="I4" s="169"/>
    </row>
    <row r="5" spans="1:12" ht="18" customHeight="1" thickBot="1" thickTop="1">
      <c r="A5" s="194"/>
      <c r="B5" s="249"/>
      <c r="C5" s="54">
        <v>2</v>
      </c>
      <c r="D5" s="16" t="s">
        <v>325</v>
      </c>
      <c r="E5" s="169">
        <v>6</v>
      </c>
      <c r="F5" s="169"/>
      <c r="G5" s="169"/>
      <c r="H5" s="169"/>
      <c r="I5" s="169"/>
      <c r="K5" s="2"/>
      <c r="L5" s="2"/>
    </row>
    <row r="6" spans="1:9" ht="14.25" customHeight="1" thickBot="1" thickTop="1">
      <c r="A6" s="194"/>
      <c r="B6" s="248" t="s">
        <v>313</v>
      </c>
      <c r="C6" s="54">
        <v>3</v>
      </c>
      <c r="D6" s="16" t="s">
        <v>326</v>
      </c>
      <c r="E6" s="169">
        <v>7</v>
      </c>
      <c r="F6" s="169"/>
      <c r="G6" s="169"/>
      <c r="H6" s="169"/>
      <c r="I6" s="169"/>
    </row>
    <row r="7" spans="1:9" ht="14.25" customHeight="1" thickBot="1" thickTop="1">
      <c r="A7" s="194"/>
      <c r="B7" s="249"/>
      <c r="C7" s="54">
        <v>4</v>
      </c>
      <c r="D7" s="16" t="s">
        <v>327</v>
      </c>
      <c r="E7" s="169">
        <v>6</v>
      </c>
      <c r="F7" s="169"/>
      <c r="G7" s="169"/>
      <c r="H7" s="169"/>
      <c r="I7" s="169"/>
    </row>
    <row r="8" spans="1:9" ht="14.25" customHeight="1" thickBot="1" thickTop="1">
      <c r="A8" s="194"/>
      <c r="B8" s="249"/>
      <c r="C8" s="54">
        <v>5</v>
      </c>
      <c r="D8" s="16" t="s">
        <v>328</v>
      </c>
      <c r="E8" s="169">
        <v>7</v>
      </c>
      <c r="F8" s="169"/>
      <c r="G8" s="169"/>
      <c r="H8" s="169"/>
      <c r="I8" s="169"/>
    </row>
    <row r="9" spans="1:9" ht="14.25" customHeight="1" thickBot="1" thickTop="1">
      <c r="A9" s="194"/>
      <c r="B9" s="249"/>
      <c r="C9" s="54">
        <v>6</v>
      </c>
      <c r="D9" s="16" t="s">
        <v>329</v>
      </c>
      <c r="E9" s="169">
        <v>6</v>
      </c>
      <c r="F9" s="169"/>
      <c r="G9" s="169"/>
      <c r="H9" s="169"/>
      <c r="I9" s="169"/>
    </row>
    <row r="10" spans="1:9" ht="14.25" customHeight="1" thickBot="1" thickTop="1">
      <c r="A10" s="194"/>
      <c r="B10" s="249"/>
      <c r="C10" s="54">
        <v>7</v>
      </c>
      <c r="D10" s="16" t="s">
        <v>330</v>
      </c>
      <c r="E10" s="169">
        <v>6</v>
      </c>
      <c r="F10" s="169"/>
      <c r="G10" s="169"/>
      <c r="H10" s="169"/>
      <c r="I10" s="169"/>
    </row>
    <row r="11" spans="1:9" ht="14.25" customHeight="1" thickBot="1" thickTop="1">
      <c r="A11" s="194"/>
      <c r="B11" s="249"/>
      <c r="C11" s="54">
        <v>8</v>
      </c>
      <c r="D11" s="16" t="s">
        <v>331</v>
      </c>
      <c r="E11" s="169">
        <v>6</v>
      </c>
      <c r="F11" s="169"/>
      <c r="G11" s="169"/>
      <c r="H11" s="169"/>
      <c r="I11" s="169"/>
    </row>
    <row r="12" spans="1:9" ht="14.25" customHeight="1" thickBot="1" thickTop="1">
      <c r="A12" s="194"/>
      <c r="B12" s="249"/>
      <c r="C12" s="54">
        <v>9</v>
      </c>
      <c r="D12" s="16" t="s">
        <v>332</v>
      </c>
      <c r="E12" s="169">
        <v>6</v>
      </c>
      <c r="F12" s="169"/>
      <c r="G12" s="169"/>
      <c r="H12" s="169"/>
      <c r="I12" s="169"/>
    </row>
    <row r="13" spans="1:9" ht="14.25" customHeight="1" thickBot="1" thickTop="1">
      <c r="A13" s="194"/>
      <c r="B13" s="249"/>
      <c r="C13" s="54">
        <v>10</v>
      </c>
      <c r="D13" s="16" t="s">
        <v>333</v>
      </c>
      <c r="E13" s="169">
        <v>7</v>
      </c>
      <c r="F13" s="169"/>
      <c r="G13" s="169"/>
      <c r="H13" s="169"/>
      <c r="I13" s="169"/>
    </row>
    <row r="14" spans="1:9" ht="14.25" customHeight="1" thickBot="1" thickTop="1">
      <c r="A14" s="194"/>
      <c r="B14" s="250"/>
      <c r="C14" s="54">
        <v>11</v>
      </c>
      <c r="D14" s="16" t="s">
        <v>334</v>
      </c>
      <c r="E14" s="169">
        <v>6</v>
      </c>
      <c r="F14" s="169"/>
      <c r="G14" s="169"/>
      <c r="H14" s="169"/>
      <c r="I14" s="169"/>
    </row>
    <row r="15" spans="1:9" ht="15" customHeight="1" thickBot="1" thickTop="1">
      <c r="A15" s="194"/>
      <c r="B15" s="193"/>
      <c r="C15" s="55"/>
      <c r="D15" s="161" t="s">
        <v>345</v>
      </c>
      <c r="E15" s="163">
        <f>SUM(E4:E14)</f>
        <v>70</v>
      </c>
      <c r="F15" s="9">
        <f>SUM(F4:F14)</f>
        <v>0</v>
      </c>
      <c r="G15" s="9">
        <f>SUM(G4:G14)</f>
        <v>0</v>
      </c>
      <c r="H15" s="9">
        <f>SUM(H4:H14)</f>
        <v>0</v>
      </c>
      <c r="I15" s="9">
        <f>SUM(I4:I14)</f>
        <v>0</v>
      </c>
    </row>
    <row r="16" spans="1:9" ht="15" customHeight="1" thickBot="1" thickTop="1">
      <c r="A16" s="195"/>
      <c r="B16" s="195"/>
      <c r="C16" s="55"/>
      <c r="D16" s="6" t="s">
        <v>42</v>
      </c>
      <c r="E16" s="110"/>
      <c r="F16" s="111">
        <f>F15*100/$E15</f>
        <v>0</v>
      </c>
      <c r="G16" s="111">
        <f>G15*100/$E$15</f>
        <v>0</v>
      </c>
      <c r="H16" s="111">
        <f>H15*100/$E$15</f>
        <v>0</v>
      </c>
      <c r="I16" s="111">
        <f>I15*100/$E$15</f>
        <v>0</v>
      </c>
    </row>
    <row r="17" spans="1:9" ht="15" customHeight="1" thickBot="1" thickTop="1">
      <c r="A17" s="193" t="s">
        <v>315</v>
      </c>
      <c r="B17" s="193"/>
      <c r="C17" s="108">
        <v>12</v>
      </c>
      <c r="D17" s="19" t="s">
        <v>335</v>
      </c>
      <c r="E17" s="175">
        <v>6</v>
      </c>
      <c r="F17" s="3"/>
      <c r="G17" s="3"/>
      <c r="H17" s="3"/>
      <c r="I17" s="3"/>
    </row>
    <row r="18" spans="1:9" ht="14.25" customHeight="1" thickBot="1" thickTop="1">
      <c r="A18" s="194"/>
      <c r="B18" s="195"/>
      <c r="C18" s="108">
        <v>13</v>
      </c>
      <c r="D18" s="20" t="s">
        <v>336</v>
      </c>
      <c r="E18" s="8">
        <v>6</v>
      </c>
      <c r="F18" s="10"/>
      <c r="G18" s="10"/>
      <c r="H18" s="10"/>
      <c r="I18" s="10"/>
    </row>
    <row r="19" spans="1:9" ht="15" customHeight="1" thickBot="1" thickTop="1">
      <c r="A19" s="194"/>
      <c r="B19" s="193"/>
      <c r="C19" s="55"/>
      <c r="D19" s="6" t="s">
        <v>341</v>
      </c>
      <c r="E19" s="9">
        <f>SUM(E17:E18)</f>
        <v>12</v>
      </c>
      <c r="F19" s="9">
        <f>SUM(F17:F18)</f>
        <v>0</v>
      </c>
      <c r="G19" s="9">
        <f>SUM(G17:G18)</f>
        <v>0</v>
      </c>
      <c r="H19" s="9">
        <f>SUM(H17:H18)</f>
        <v>0</v>
      </c>
      <c r="I19" s="9">
        <f>SUM(I17:I18)</f>
        <v>0</v>
      </c>
    </row>
    <row r="20" spans="1:9" ht="15" customHeight="1" thickBot="1" thickTop="1">
      <c r="A20" s="195"/>
      <c r="B20" s="195"/>
      <c r="C20" s="55"/>
      <c r="D20" s="6" t="s">
        <v>42</v>
      </c>
      <c r="E20" s="110"/>
      <c r="F20" s="111">
        <f>F19*100/$E19</f>
        <v>0</v>
      </c>
      <c r="G20" s="111">
        <f>G19*100/$E19</f>
        <v>0</v>
      </c>
      <c r="H20" s="111">
        <f>H19*100/$E19</f>
        <v>0</v>
      </c>
      <c r="I20" s="111">
        <f>I19*100/$E19</f>
        <v>0</v>
      </c>
    </row>
    <row r="21" spans="1:9" ht="15" customHeight="1" thickBot="1" thickTop="1">
      <c r="A21" s="193" t="s">
        <v>99</v>
      </c>
      <c r="B21" s="193"/>
      <c r="C21" s="54">
        <v>14</v>
      </c>
      <c r="D21" s="62" t="s">
        <v>337</v>
      </c>
      <c r="E21" s="8">
        <v>6</v>
      </c>
      <c r="F21" s="10"/>
      <c r="G21" s="10"/>
      <c r="H21" s="10"/>
      <c r="I21" s="10"/>
    </row>
    <row r="22" spans="1:9" ht="15" customHeight="1" thickBot="1" thickTop="1">
      <c r="A22" s="194"/>
      <c r="B22" s="194"/>
      <c r="C22" s="54">
        <v>15</v>
      </c>
      <c r="D22" s="62" t="s">
        <v>338</v>
      </c>
      <c r="E22" s="173">
        <v>6</v>
      </c>
      <c r="F22" s="10"/>
      <c r="G22" s="10"/>
      <c r="H22" s="10"/>
      <c r="I22" s="10"/>
    </row>
    <row r="23" spans="1:9" ht="27.75" customHeight="1" thickBot="1" thickTop="1">
      <c r="A23" s="194"/>
      <c r="B23" s="194"/>
      <c r="C23" s="54">
        <v>16</v>
      </c>
      <c r="D23" s="62" t="s">
        <v>339</v>
      </c>
      <c r="E23" s="174">
        <v>6</v>
      </c>
      <c r="F23" s="10"/>
      <c r="G23" s="10"/>
      <c r="H23" s="10"/>
      <c r="I23" s="10"/>
    </row>
    <row r="24" spans="1:9" ht="17.25" thickBot="1" thickTop="1">
      <c r="A24" s="194"/>
      <c r="B24" s="208"/>
      <c r="C24" s="55"/>
      <c r="D24" s="6" t="s">
        <v>340</v>
      </c>
      <c r="E24" s="9">
        <f>SUM(E21:E23)</f>
        <v>18</v>
      </c>
      <c r="F24" s="9">
        <f>SUM(F21:F23)</f>
        <v>0</v>
      </c>
      <c r="G24" s="9">
        <f>SUM(G21:G23)</f>
        <v>0</v>
      </c>
      <c r="H24" s="9">
        <f>SUM(H21:H23)</f>
        <v>0</v>
      </c>
      <c r="I24" s="9">
        <f>SUM(I21:I23)</f>
        <v>0</v>
      </c>
    </row>
    <row r="25" spans="1:9" ht="17.25" thickBot="1" thickTop="1">
      <c r="A25" s="195"/>
      <c r="B25" s="209"/>
      <c r="C25" s="55"/>
      <c r="D25" s="6" t="s">
        <v>42</v>
      </c>
      <c r="E25" s="110"/>
      <c r="F25" s="111">
        <f>F24*100/$E$15</f>
        <v>0</v>
      </c>
      <c r="G25" s="111">
        <f>G24*100/$E$15</f>
        <v>0</v>
      </c>
      <c r="H25" s="111">
        <f>H24*100/$E$15</f>
        <v>0</v>
      </c>
      <c r="I25" s="111">
        <f>I24*100/$E$15</f>
        <v>0</v>
      </c>
    </row>
    <row r="26" spans="1:9" ht="17.25" thickBot="1" thickTop="1">
      <c r="A26" s="210"/>
      <c r="B26" s="211"/>
      <c r="C26" s="64"/>
      <c r="D26" s="65" t="s">
        <v>309</v>
      </c>
      <c r="E26" s="166">
        <f>E24+E19+E15</f>
        <v>100</v>
      </c>
      <c r="F26" s="66">
        <f>F24+F19+F15</f>
        <v>0</v>
      </c>
      <c r="G26" s="66">
        <f>G24+G19+G15</f>
        <v>0</v>
      </c>
      <c r="H26" s="66">
        <f>H24+H19+H15</f>
        <v>0</v>
      </c>
      <c r="I26" s="66">
        <f>I24+I19+I15</f>
        <v>0</v>
      </c>
    </row>
    <row r="27" spans="1:9" ht="17.25" thickBot="1" thickTop="1">
      <c r="A27" s="212"/>
      <c r="B27" s="213"/>
      <c r="C27" s="69"/>
      <c r="D27" s="70" t="s">
        <v>42</v>
      </c>
      <c r="E27" s="172"/>
      <c r="F27" s="72">
        <f>F26*100/$E26</f>
        <v>0</v>
      </c>
      <c r="G27" s="72">
        <f>G26*100/$E$15</f>
        <v>0</v>
      </c>
      <c r="H27" s="72">
        <f>H26*100/$E$15</f>
        <v>0</v>
      </c>
      <c r="I27" s="72">
        <f>I26*100/$E$15</f>
        <v>0</v>
      </c>
    </row>
    <row r="28" ht="15" thickTop="1"/>
  </sheetData>
  <sheetProtection/>
  <mergeCells count="13">
    <mergeCell ref="A1:I1"/>
    <mergeCell ref="A2:I2"/>
    <mergeCell ref="A4:A16"/>
    <mergeCell ref="B4:B5"/>
    <mergeCell ref="B6:B14"/>
    <mergeCell ref="B15:B16"/>
    <mergeCell ref="A26:B27"/>
    <mergeCell ref="A17:A20"/>
    <mergeCell ref="B17:B18"/>
    <mergeCell ref="B19:B20"/>
    <mergeCell ref="A21:A25"/>
    <mergeCell ref="B21:B23"/>
    <mergeCell ref="B24:B25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rightToLeft="1" zoomScalePageLayoutView="0" workbookViewId="0" topLeftCell="A31">
      <selection activeCell="A2" sqref="A2:I2"/>
    </sheetView>
  </sheetViews>
  <sheetFormatPr defaultColWidth="9.140625" defaultRowHeight="29.25" customHeight="1"/>
  <cols>
    <col min="1" max="1" width="5.00390625" style="0" customWidth="1"/>
    <col min="2" max="2" width="6.421875" style="0" customWidth="1"/>
    <col min="3" max="3" width="3.421875" style="0" bestFit="1" customWidth="1"/>
    <col min="4" max="4" width="55.7109375" style="0" bestFit="1" customWidth="1"/>
    <col min="5" max="5" width="9.57421875" style="168" bestFit="1" customWidth="1"/>
    <col min="6" max="9" width="7.7109375" style="0" bestFit="1" customWidth="1"/>
  </cols>
  <sheetData>
    <row r="1" spans="1:9" ht="29.25" customHeight="1">
      <c r="A1" s="196" t="s">
        <v>362</v>
      </c>
      <c r="B1" s="196"/>
      <c r="C1" s="196"/>
      <c r="D1" s="196"/>
      <c r="E1" s="196"/>
      <c r="F1" s="196"/>
      <c r="G1" s="196"/>
      <c r="H1" s="196"/>
      <c r="I1" s="196"/>
    </row>
    <row r="2" spans="1:9" ht="29.25" customHeight="1" thickBot="1">
      <c r="A2" s="197" t="s">
        <v>369</v>
      </c>
      <c r="B2" s="197"/>
      <c r="C2" s="197"/>
      <c r="D2" s="197"/>
      <c r="E2" s="197"/>
      <c r="F2" s="197"/>
      <c r="G2" s="197"/>
      <c r="H2" s="197"/>
      <c r="I2" s="197"/>
    </row>
    <row r="3" spans="1:9" ht="39.75" customHeight="1" thickBot="1" thickTop="1">
      <c r="A3" s="122" t="s">
        <v>0</v>
      </c>
      <c r="B3" s="123" t="s">
        <v>1</v>
      </c>
      <c r="C3" s="124" t="s">
        <v>28</v>
      </c>
      <c r="D3" s="125" t="s">
        <v>33</v>
      </c>
      <c r="E3" s="181" t="s">
        <v>308</v>
      </c>
      <c r="F3" s="126" t="s">
        <v>40</v>
      </c>
      <c r="G3" s="126" t="s">
        <v>41</v>
      </c>
      <c r="H3" s="126" t="s">
        <v>44</v>
      </c>
      <c r="I3" s="126" t="s">
        <v>45</v>
      </c>
    </row>
    <row r="4" spans="1:9" ht="29.25" customHeight="1" thickBot="1" thickTop="1">
      <c r="A4" s="193" t="s">
        <v>170</v>
      </c>
      <c r="B4" s="248" t="s">
        <v>168</v>
      </c>
      <c r="C4" s="54">
        <v>1</v>
      </c>
      <c r="D4" s="16" t="s">
        <v>131</v>
      </c>
      <c r="E4" s="165">
        <v>3</v>
      </c>
      <c r="F4" s="10"/>
      <c r="G4" s="10"/>
      <c r="H4" s="10"/>
      <c r="I4" s="10"/>
    </row>
    <row r="5" spans="1:9" ht="29.25" customHeight="1" thickBot="1" thickTop="1">
      <c r="A5" s="194"/>
      <c r="B5" s="249"/>
      <c r="C5" s="54">
        <v>2</v>
      </c>
      <c r="D5" s="20" t="s">
        <v>132</v>
      </c>
      <c r="E5" s="165">
        <v>2</v>
      </c>
      <c r="F5" s="10"/>
      <c r="G5" s="10"/>
      <c r="H5" s="10"/>
      <c r="I5" s="10"/>
    </row>
    <row r="6" spans="1:12" ht="29.25" customHeight="1" thickBot="1" thickTop="1">
      <c r="A6" s="194"/>
      <c r="B6" s="249"/>
      <c r="C6" s="57">
        <v>3</v>
      </c>
      <c r="D6" s="19" t="s">
        <v>133</v>
      </c>
      <c r="E6" s="165">
        <v>2</v>
      </c>
      <c r="F6" s="10"/>
      <c r="G6" s="10"/>
      <c r="H6" s="10"/>
      <c r="I6" s="10"/>
      <c r="K6" s="2"/>
      <c r="L6" s="2"/>
    </row>
    <row r="7" spans="1:9" ht="29.25" customHeight="1" thickBot="1" thickTop="1">
      <c r="A7" s="194"/>
      <c r="B7" s="250"/>
      <c r="C7" s="58">
        <v>4</v>
      </c>
      <c r="D7" s="22" t="s">
        <v>134</v>
      </c>
      <c r="E7" s="165">
        <v>2</v>
      </c>
      <c r="F7" s="10"/>
      <c r="G7" s="10"/>
      <c r="H7" s="10"/>
      <c r="I7" s="10"/>
    </row>
    <row r="8" spans="1:9" ht="29.25" customHeight="1" thickBot="1" thickTop="1">
      <c r="A8" s="194"/>
      <c r="B8" s="257" t="s">
        <v>169</v>
      </c>
      <c r="C8" s="59">
        <v>5</v>
      </c>
      <c r="D8" s="19" t="s">
        <v>135</v>
      </c>
      <c r="E8" s="165">
        <v>3</v>
      </c>
      <c r="F8" s="10"/>
      <c r="G8" s="10"/>
      <c r="H8" s="10"/>
      <c r="I8" s="10"/>
    </row>
    <row r="9" spans="1:9" ht="29.25" customHeight="1" thickBot="1" thickTop="1">
      <c r="A9" s="194"/>
      <c r="B9" s="258"/>
      <c r="C9" s="59">
        <v>6</v>
      </c>
      <c r="D9" s="16" t="s">
        <v>136</v>
      </c>
      <c r="E9" s="165">
        <v>2</v>
      </c>
      <c r="F9" s="10"/>
      <c r="G9" s="10"/>
      <c r="H9" s="10"/>
      <c r="I9" s="10"/>
    </row>
    <row r="10" spans="1:9" ht="29.25" customHeight="1" thickBot="1" thickTop="1">
      <c r="A10" s="194"/>
      <c r="B10" s="258"/>
      <c r="C10" s="59">
        <v>7</v>
      </c>
      <c r="D10" s="17" t="s">
        <v>137</v>
      </c>
      <c r="E10" s="165">
        <v>3</v>
      </c>
      <c r="F10" s="10"/>
      <c r="G10" s="10"/>
      <c r="H10" s="10"/>
      <c r="I10" s="10"/>
    </row>
    <row r="11" spans="1:9" ht="29.25" customHeight="1" thickBot="1" thickTop="1">
      <c r="A11" s="194"/>
      <c r="B11" s="258"/>
      <c r="C11" s="108">
        <v>8</v>
      </c>
      <c r="D11" s="20" t="s">
        <v>138</v>
      </c>
      <c r="E11" s="165">
        <v>3</v>
      </c>
      <c r="F11" s="10"/>
      <c r="G11" s="10"/>
      <c r="H11" s="10"/>
      <c r="I11" s="10"/>
    </row>
    <row r="12" spans="1:9" ht="29.25" customHeight="1" thickBot="1" thickTop="1">
      <c r="A12" s="194"/>
      <c r="B12" s="258"/>
      <c r="C12" s="108">
        <v>9</v>
      </c>
      <c r="D12" s="20" t="s">
        <v>139</v>
      </c>
      <c r="E12" s="165">
        <v>3</v>
      </c>
      <c r="F12" s="10"/>
      <c r="G12" s="10"/>
      <c r="H12" s="10"/>
      <c r="I12" s="10"/>
    </row>
    <row r="13" spans="1:9" ht="29.25" customHeight="1" thickBot="1" thickTop="1">
      <c r="A13" s="194"/>
      <c r="B13" s="259"/>
      <c r="C13" s="108">
        <v>10</v>
      </c>
      <c r="D13" s="20" t="s">
        <v>140</v>
      </c>
      <c r="E13" s="165">
        <v>3</v>
      </c>
      <c r="F13" s="10"/>
      <c r="G13" s="10"/>
      <c r="H13" s="10"/>
      <c r="I13" s="10"/>
    </row>
    <row r="14" spans="1:9" ht="29.25" customHeight="1" thickBot="1" thickTop="1">
      <c r="A14" s="194"/>
      <c r="B14" s="113"/>
      <c r="C14" s="55"/>
      <c r="D14" s="6" t="s">
        <v>43</v>
      </c>
      <c r="E14" s="163">
        <f>SUM(E4:E13)</f>
        <v>26</v>
      </c>
      <c r="F14" s="9">
        <f>SUM(F4:F13)</f>
        <v>0</v>
      </c>
      <c r="G14" s="9">
        <f>SUM(G4:G13)</f>
        <v>0</v>
      </c>
      <c r="H14" s="9">
        <f>SUM(H4:H13)</f>
        <v>0</v>
      </c>
      <c r="I14" s="9">
        <f>SUM(I4:I13)</f>
        <v>0</v>
      </c>
    </row>
    <row r="15" spans="1:9" ht="29.25" customHeight="1" thickBot="1" thickTop="1">
      <c r="A15" s="195"/>
      <c r="B15" s="115"/>
      <c r="C15" s="55"/>
      <c r="D15" s="6" t="s">
        <v>42</v>
      </c>
      <c r="E15" s="164"/>
      <c r="F15" s="111">
        <f>F14*100/$E14</f>
        <v>0</v>
      </c>
      <c r="G15" s="111">
        <f>G14*100/$E$14</f>
        <v>0</v>
      </c>
      <c r="H15" s="111">
        <f>H14*100/$E$14</f>
        <v>0</v>
      </c>
      <c r="I15" s="111">
        <f>I14*100/$E$14</f>
        <v>0</v>
      </c>
    </row>
    <row r="16" spans="1:9" ht="29.25" customHeight="1" thickBot="1" thickTop="1">
      <c r="A16" s="193"/>
      <c r="B16" s="193" t="s">
        <v>172</v>
      </c>
      <c r="C16" s="54">
        <v>11</v>
      </c>
      <c r="D16" s="75" t="s">
        <v>141</v>
      </c>
      <c r="E16" s="182">
        <v>3</v>
      </c>
      <c r="F16" s="10"/>
      <c r="G16" s="10"/>
      <c r="H16" s="10"/>
      <c r="I16" s="10"/>
    </row>
    <row r="17" spans="1:11" ht="29.25" customHeight="1" thickBot="1" thickTop="1">
      <c r="A17" s="194"/>
      <c r="B17" s="194"/>
      <c r="C17" s="54">
        <v>12</v>
      </c>
      <c r="D17" s="75" t="s">
        <v>142</v>
      </c>
      <c r="E17" s="182">
        <v>2</v>
      </c>
      <c r="F17" s="10"/>
      <c r="G17" s="10"/>
      <c r="H17" s="10"/>
      <c r="I17" s="10"/>
      <c r="K17" s="176"/>
    </row>
    <row r="18" spans="1:9" ht="29.25" customHeight="1" thickBot="1" thickTop="1">
      <c r="A18" s="194"/>
      <c r="B18" s="194"/>
      <c r="C18" s="54">
        <v>13</v>
      </c>
      <c r="D18" s="19" t="s">
        <v>143</v>
      </c>
      <c r="E18" s="182">
        <v>3</v>
      </c>
      <c r="F18" s="10"/>
      <c r="G18" s="10"/>
      <c r="H18" s="10"/>
      <c r="I18" s="10"/>
    </row>
    <row r="19" spans="1:9" ht="29.25" customHeight="1" thickBot="1" thickTop="1">
      <c r="A19" s="193" t="s">
        <v>3</v>
      </c>
      <c r="B19" s="193" t="s">
        <v>15</v>
      </c>
      <c r="C19" s="108">
        <v>14</v>
      </c>
      <c r="D19" s="19" t="s">
        <v>144</v>
      </c>
      <c r="E19" s="182">
        <v>3</v>
      </c>
      <c r="F19" s="177"/>
      <c r="G19" s="177"/>
      <c r="H19" s="10"/>
      <c r="I19" s="10"/>
    </row>
    <row r="20" spans="1:9" ht="29.25" customHeight="1" thickBot="1" thickTop="1">
      <c r="A20" s="194"/>
      <c r="B20" s="194"/>
      <c r="C20" s="108">
        <v>15</v>
      </c>
      <c r="D20" s="16" t="s">
        <v>145</v>
      </c>
      <c r="E20" s="182">
        <v>3</v>
      </c>
      <c r="F20" s="177"/>
      <c r="G20" s="177"/>
      <c r="H20" s="10"/>
      <c r="I20" s="10"/>
    </row>
    <row r="21" spans="1:9" ht="29.25" customHeight="1" thickBot="1" thickTop="1">
      <c r="A21" s="194"/>
      <c r="B21" s="194"/>
      <c r="C21" s="54">
        <v>16</v>
      </c>
      <c r="D21" s="20" t="s">
        <v>146</v>
      </c>
      <c r="E21" s="182">
        <v>3</v>
      </c>
      <c r="F21" s="177"/>
      <c r="G21" s="177"/>
      <c r="H21" s="10"/>
      <c r="I21" s="10"/>
    </row>
    <row r="22" spans="1:11" ht="29.25" customHeight="1" thickBot="1" thickTop="1">
      <c r="A22" s="194"/>
      <c r="B22" s="194"/>
      <c r="C22" s="54">
        <v>17</v>
      </c>
      <c r="D22" s="20" t="s">
        <v>147</v>
      </c>
      <c r="E22" s="182">
        <v>3</v>
      </c>
      <c r="F22" s="177"/>
      <c r="G22" s="177"/>
      <c r="H22" s="10"/>
      <c r="I22" s="10"/>
      <c r="K22" s="176"/>
    </row>
    <row r="23" spans="1:9" ht="29.25" customHeight="1" thickBot="1" thickTop="1">
      <c r="A23" s="194"/>
      <c r="B23" s="194"/>
      <c r="C23" s="54">
        <v>18</v>
      </c>
      <c r="D23" s="20" t="s">
        <v>148</v>
      </c>
      <c r="E23" s="182">
        <v>3</v>
      </c>
      <c r="F23" s="177"/>
      <c r="G23" s="177"/>
      <c r="H23" s="10"/>
      <c r="I23" s="10"/>
    </row>
    <row r="24" spans="1:9" ht="29.25" customHeight="1" thickBot="1" thickTop="1">
      <c r="A24" s="194"/>
      <c r="B24" s="194"/>
      <c r="C24" s="54">
        <v>19</v>
      </c>
      <c r="D24" s="20" t="s">
        <v>149</v>
      </c>
      <c r="E24" s="182">
        <v>3</v>
      </c>
      <c r="F24" s="177"/>
      <c r="G24" s="177"/>
      <c r="H24" s="10"/>
      <c r="I24" s="10"/>
    </row>
    <row r="25" spans="1:9" ht="29.25" customHeight="1" thickBot="1" thickTop="1">
      <c r="A25" s="194"/>
      <c r="B25" s="194"/>
      <c r="C25" s="108">
        <v>20</v>
      </c>
      <c r="D25" s="20" t="s">
        <v>150</v>
      </c>
      <c r="E25" s="182">
        <v>3</v>
      </c>
      <c r="F25" s="177"/>
      <c r="G25" s="177"/>
      <c r="H25" s="10"/>
      <c r="I25" s="10"/>
    </row>
    <row r="26" spans="1:9" ht="29.25" customHeight="1" thickBot="1" thickTop="1">
      <c r="A26" s="194"/>
      <c r="B26" s="193" t="s">
        <v>104</v>
      </c>
      <c r="C26" s="108">
        <v>21</v>
      </c>
      <c r="D26" s="20" t="s">
        <v>151</v>
      </c>
      <c r="E26" s="182">
        <v>3</v>
      </c>
      <c r="F26" s="177"/>
      <c r="G26" s="177"/>
      <c r="H26" s="10"/>
      <c r="I26" s="10"/>
    </row>
    <row r="27" spans="1:9" ht="29.25" customHeight="1" thickBot="1" thickTop="1">
      <c r="A27" s="194"/>
      <c r="B27" s="195"/>
      <c r="C27" s="54">
        <v>22</v>
      </c>
      <c r="D27" s="20" t="s">
        <v>152</v>
      </c>
      <c r="E27" s="182">
        <v>3</v>
      </c>
      <c r="F27" s="177"/>
      <c r="G27" s="177"/>
      <c r="H27" s="10"/>
      <c r="I27" s="10"/>
    </row>
    <row r="28" spans="1:9" ht="29.25" customHeight="1" thickBot="1" thickTop="1">
      <c r="A28" s="194"/>
      <c r="B28" s="193"/>
      <c r="C28" s="55"/>
      <c r="D28" s="6" t="s">
        <v>342</v>
      </c>
      <c r="E28" s="9">
        <f>SUM(E16:E27)</f>
        <v>35</v>
      </c>
      <c r="F28" s="9">
        <f>SUM(F16:F27)</f>
        <v>0</v>
      </c>
      <c r="G28" s="9">
        <f>SUM(G16:G27)</f>
        <v>0</v>
      </c>
      <c r="H28" s="9">
        <f>SUM(H16:H27)</f>
        <v>0</v>
      </c>
      <c r="I28" s="9">
        <f>SUM(I16:I27)</f>
        <v>0</v>
      </c>
    </row>
    <row r="29" spans="1:9" ht="29.25" customHeight="1" thickBot="1" thickTop="1">
      <c r="A29" s="195"/>
      <c r="B29" s="195"/>
      <c r="C29" s="55"/>
      <c r="D29" s="6" t="s">
        <v>42</v>
      </c>
      <c r="E29" s="164"/>
      <c r="F29" s="111">
        <f>F28*100/$E28</f>
        <v>0</v>
      </c>
      <c r="G29" s="111">
        <f>G28*100/$E28</f>
        <v>0</v>
      </c>
      <c r="H29" s="111">
        <f>H28*100/$E28</f>
        <v>0</v>
      </c>
      <c r="I29" s="111">
        <f>I28*100/$E28</f>
        <v>0</v>
      </c>
    </row>
    <row r="30" spans="1:9" ht="29.25" customHeight="1" thickBot="1" thickTop="1">
      <c r="A30" s="193" t="s">
        <v>90</v>
      </c>
      <c r="B30" s="193" t="s">
        <v>174</v>
      </c>
      <c r="C30" s="54">
        <v>23</v>
      </c>
      <c r="D30" s="16" t="s">
        <v>153</v>
      </c>
      <c r="E30" s="165">
        <v>3</v>
      </c>
      <c r="F30" s="10"/>
      <c r="G30" s="10"/>
      <c r="H30" s="10"/>
      <c r="I30" s="10"/>
    </row>
    <row r="31" spans="1:9" ht="29.25" customHeight="1" thickBot="1" thickTop="1">
      <c r="A31" s="194"/>
      <c r="B31" s="194"/>
      <c r="C31" s="54">
        <v>24</v>
      </c>
      <c r="D31" s="20" t="s">
        <v>154</v>
      </c>
      <c r="E31" s="165">
        <v>3</v>
      </c>
      <c r="F31" s="8"/>
      <c r="G31" s="8"/>
      <c r="H31" s="8"/>
      <c r="I31" s="3"/>
    </row>
    <row r="32" spans="1:9" ht="29.25" customHeight="1" thickBot="1" thickTop="1">
      <c r="A32" s="194"/>
      <c r="B32" s="194"/>
      <c r="C32" s="54">
        <v>25</v>
      </c>
      <c r="D32" s="19" t="s">
        <v>155</v>
      </c>
      <c r="E32" s="165">
        <v>3</v>
      </c>
      <c r="F32" s="8"/>
      <c r="G32" s="8"/>
      <c r="H32" s="8"/>
      <c r="I32" s="3"/>
    </row>
    <row r="33" spans="1:9" ht="29.25" customHeight="1" thickBot="1" thickTop="1">
      <c r="A33" s="194"/>
      <c r="B33" s="193" t="s">
        <v>310</v>
      </c>
      <c r="C33" s="54">
        <v>26</v>
      </c>
      <c r="D33" s="16" t="s">
        <v>156</v>
      </c>
      <c r="E33" s="165">
        <v>3</v>
      </c>
      <c r="F33" s="8"/>
      <c r="G33" s="8"/>
      <c r="H33" s="8"/>
      <c r="I33" s="10"/>
    </row>
    <row r="34" spans="1:9" ht="29.25" customHeight="1" thickBot="1" thickTop="1">
      <c r="A34" s="194"/>
      <c r="B34" s="194"/>
      <c r="C34" s="108">
        <v>27</v>
      </c>
      <c r="D34" s="16" t="s">
        <v>157</v>
      </c>
      <c r="E34" s="165">
        <v>3</v>
      </c>
      <c r="F34" s="8"/>
      <c r="G34" s="8"/>
      <c r="H34" s="8"/>
      <c r="I34" s="3"/>
    </row>
    <row r="35" spans="1:9" ht="29.25" customHeight="1" thickBot="1" thickTop="1">
      <c r="A35" s="194"/>
      <c r="B35" s="194"/>
      <c r="C35" s="108">
        <v>28</v>
      </c>
      <c r="D35" s="16" t="s">
        <v>158</v>
      </c>
      <c r="E35" s="165">
        <v>3</v>
      </c>
      <c r="F35" s="8"/>
      <c r="G35" s="8"/>
      <c r="H35" s="8"/>
      <c r="I35" s="3"/>
    </row>
    <row r="36" spans="1:9" ht="29.25" customHeight="1" thickBot="1" thickTop="1">
      <c r="A36" s="194"/>
      <c r="B36" s="195"/>
      <c r="C36" s="108">
        <v>29</v>
      </c>
      <c r="D36" s="16" t="s">
        <v>159</v>
      </c>
      <c r="E36" s="165">
        <v>3</v>
      </c>
      <c r="F36" s="8"/>
      <c r="G36" s="8"/>
      <c r="H36" s="8"/>
      <c r="I36" s="10"/>
    </row>
    <row r="37" spans="1:9" ht="29.25" customHeight="1" thickBot="1" thickTop="1">
      <c r="A37" s="194"/>
      <c r="B37" s="208"/>
      <c r="C37" s="55"/>
      <c r="D37" s="6" t="s">
        <v>346</v>
      </c>
      <c r="E37" s="163">
        <f>SUM(E30:E36)</f>
        <v>21</v>
      </c>
      <c r="F37" s="9">
        <f>SUM(F30:F36)</f>
        <v>0</v>
      </c>
      <c r="G37" s="9">
        <f>SUM(G30:G36)</f>
        <v>0</v>
      </c>
      <c r="H37" s="9">
        <f>SUM(H30:H36)</f>
        <v>0</v>
      </c>
      <c r="I37" s="9">
        <f>SUM(I30:I36)</f>
        <v>0</v>
      </c>
    </row>
    <row r="38" spans="1:9" ht="29.25" customHeight="1" thickBot="1" thickTop="1">
      <c r="A38" s="195"/>
      <c r="B38" s="209"/>
      <c r="C38" s="55"/>
      <c r="D38" s="6" t="s">
        <v>42</v>
      </c>
      <c r="E38" s="164"/>
      <c r="F38" s="111">
        <f>F37*100/$E37</f>
        <v>0</v>
      </c>
      <c r="G38" s="111">
        <f>G37*100/$E$14</f>
        <v>0</v>
      </c>
      <c r="H38" s="111">
        <f>H37*100/$E$14</f>
        <v>0</v>
      </c>
      <c r="I38" s="111">
        <f>I37*100/$E$14</f>
        <v>0</v>
      </c>
    </row>
    <row r="39" spans="1:9" ht="29.25" customHeight="1" thickBot="1" thickTop="1">
      <c r="A39" s="193" t="s">
        <v>311</v>
      </c>
      <c r="B39" s="193" t="s">
        <v>311</v>
      </c>
      <c r="C39" s="108">
        <v>30</v>
      </c>
      <c r="D39" s="19" t="s">
        <v>160</v>
      </c>
      <c r="E39" s="165">
        <v>3</v>
      </c>
      <c r="F39" s="8"/>
      <c r="G39" s="8"/>
      <c r="H39" s="10"/>
      <c r="I39" s="10"/>
    </row>
    <row r="40" spans="1:9" ht="29.25" customHeight="1" thickBot="1" thickTop="1">
      <c r="A40" s="194"/>
      <c r="B40" s="194"/>
      <c r="C40" s="108">
        <v>31</v>
      </c>
      <c r="D40" s="16" t="s">
        <v>161</v>
      </c>
      <c r="E40" s="165">
        <v>3</v>
      </c>
      <c r="F40" s="8"/>
      <c r="G40" s="8"/>
      <c r="H40" s="3"/>
      <c r="I40" s="3"/>
    </row>
    <row r="41" spans="1:9" ht="29.25" customHeight="1" thickBot="1" thickTop="1">
      <c r="A41" s="194"/>
      <c r="B41" s="194"/>
      <c r="C41" s="108">
        <v>32</v>
      </c>
      <c r="D41" s="16" t="s">
        <v>162</v>
      </c>
      <c r="E41" s="165">
        <v>3</v>
      </c>
      <c r="F41" s="8"/>
      <c r="G41" s="8"/>
      <c r="H41" s="3"/>
      <c r="I41" s="3"/>
    </row>
    <row r="42" spans="1:9" ht="29.25" customHeight="1" thickBot="1" thickTop="1">
      <c r="A42" s="194"/>
      <c r="B42" s="194"/>
      <c r="C42" s="108">
        <v>33</v>
      </c>
      <c r="D42" s="19" t="s">
        <v>163</v>
      </c>
      <c r="E42" s="165">
        <v>3</v>
      </c>
      <c r="F42" s="8"/>
      <c r="G42" s="8"/>
      <c r="H42" s="10"/>
      <c r="I42" s="10"/>
    </row>
    <row r="43" spans="1:9" ht="29.25" customHeight="1" thickBot="1" thickTop="1">
      <c r="A43" s="194"/>
      <c r="B43" s="194"/>
      <c r="C43" s="54">
        <v>34</v>
      </c>
      <c r="D43" s="16" t="s">
        <v>164</v>
      </c>
      <c r="E43" s="165">
        <v>3</v>
      </c>
      <c r="F43" s="8"/>
      <c r="G43" s="8"/>
      <c r="H43" s="3"/>
      <c r="I43" s="3"/>
    </row>
    <row r="44" spans="1:9" ht="29.25" customHeight="1" thickBot="1" thickTop="1">
      <c r="A44" s="194"/>
      <c r="B44" s="195"/>
      <c r="C44" s="108">
        <v>35</v>
      </c>
      <c r="D44" s="16" t="s">
        <v>165</v>
      </c>
      <c r="E44" s="165">
        <v>3</v>
      </c>
      <c r="F44" s="8"/>
      <c r="G44" s="8"/>
      <c r="H44" s="3"/>
      <c r="I44" s="3"/>
    </row>
    <row r="45" spans="1:9" ht="29.25" customHeight="1" thickBot="1" thickTop="1">
      <c r="A45" s="194"/>
      <c r="B45" s="208"/>
      <c r="C45" s="55"/>
      <c r="D45" s="6" t="s">
        <v>340</v>
      </c>
      <c r="E45" s="163">
        <f>SUM(E39:E44)</f>
        <v>18</v>
      </c>
      <c r="F45" s="9">
        <f>SUM(F39:F44)</f>
        <v>0</v>
      </c>
      <c r="G45" s="9">
        <f>SUM(G39:G44)</f>
        <v>0</v>
      </c>
      <c r="H45" s="9">
        <f>SUM(H39:H44)</f>
        <v>0</v>
      </c>
      <c r="I45" s="9">
        <f>SUM(I39:I44)</f>
        <v>0</v>
      </c>
    </row>
    <row r="46" spans="1:9" ht="29.25" customHeight="1" thickBot="1" thickTop="1">
      <c r="A46" s="195"/>
      <c r="B46" s="209"/>
      <c r="C46" s="55"/>
      <c r="D46" s="6" t="s">
        <v>42</v>
      </c>
      <c r="E46" s="164"/>
      <c r="F46" s="111">
        <f>F45*100/$E45</f>
        <v>0</v>
      </c>
      <c r="G46" s="111">
        <f>G45*100/$E$14</f>
        <v>0</v>
      </c>
      <c r="H46" s="111">
        <f>H45*100/$E$14</f>
        <v>0</v>
      </c>
      <c r="I46" s="111">
        <f>I45*100/$E$14</f>
        <v>0</v>
      </c>
    </row>
    <row r="47" spans="1:9" ht="29.25" customHeight="1" thickBot="1" thickTop="1">
      <c r="A47" s="210"/>
      <c r="B47" s="211"/>
      <c r="C47" s="116"/>
      <c r="D47" s="117" t="s">
        <v>309</v>
      </c>
      <c r="E47" s="183">
        <f>E45+E37+E14+E28</f>
        <v>100</v>
      </c>
      <c r="F47" s="118">
        <f>F45+F37+F14+F28</f>
        <v>0</v>
      </c>
      <c r="G47" s="118">
        <f>G45+G37+G14+G28</f>
        <v>0</v>
      </c>
      <c r="H47" s="118">
        <f>H45+H37+H14+H28</f>
        <v>0</v>
      </c>
      <c r="I47" s="118">
        <f>I45+I37+I14+I28</f>
        <v>0</v>
      </c>
    </row>
    <row r="48" spans="1:9" ht="29.25" customHeight="1" thickBot="1" thickTop="1">
      <c r="A48" s="212"/>
      <c r="B48" s="213"/>
      <c r="C48" s="119"/>
      <c r="D48" s="120" t="s">
        <v>42</v>
      </c>
      <c r="E48" s="167"/>
      <c r="F48" s="121">
        <f>F47*100/$E47</f>
        <v>0</v>
      </c>
      <c r="G48" s="121">
        <f>G47*100/$E$14</f>
        <v>0</v>
      </c>
      <c r="H48" s="121">
        <f>H47*100/$E$14</f>
        <v>0</v>
      </c>
      <c r="I48" s="121">
        <f>I47*100/$E$14</f>
        <v>0</v>
      </c>
    </row>
    <row r="49" ht="29.25" customHeight="1" thickTop="1"/>
  </sheetData>
  <sheetProtection/>
  <mergeCells count="20">
    <mergeCell ref="A47:B48"/>
    <mergeCell ref="B45:B46"/>
    <mergeCell ref="B39:B44"/>
    <mergeCell ref="A19:A29"/>
    <mergeCell ref="B28:B29"/>
    <mergeCell ref="A1:I1"/>
    <mergeCell ref="A2:I2"/>
    <mergeCell ref="B4:B7"/>
    <mergeCell ref="B30:B32"/>
    <mergeCell ref="B33:B36"/>
    <mergeCell ref="A39:A46"/>
    <mergeCell ref="A30:A38"/>
    <mergeCell ref="B37:B38"/>
    <mergeCell ref="A4:A15"/>
    <mergeCell ref="B16:B18"/>
    <mergeCell ref="A16:A18"/>
    <mergeCell ref="B8:B13"/>
    <mergeCell ref="B26:B27"/>
    <mergeCell ref="B19:B25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8"/>
  <sheetViews>
    <sheetView rightToLeft="1" zoomScalePageLayoutView="0" workbookViewId="0" topLeftCell="A1">
      <selection activeCell="E6" sqref="E6"/>
    </sheetView>
  </sheetViews>
  <sheetFormatPr defaultColWidth="9.140625" defaultRowHeight="29.25" customHeight="1"/>
  <cols>
    <col min="1" max="1" width="5.00390625" style="0" customWidth="1"/>
    <col min="2" max="2" width="6.421875" style="0" customWidth="1"/>
    <col min="3" max="3" width="3.421875" style="0" bestFit="1" customWidth="1"/>
    <col min="4" max="4" width="55.7109375" style="0" bestFit="1" customWidth="1"/>
    <col min="5" max="5" width="7.00390625" style="0" bestFit="1" customWidth="1"/>
    <col min="6" max="9" width="7.7109375" style="0" bestFit="1" customWidth="1"/>
  </cols>
  <sheetData>
    <row r="1" spans="1:9" ht="29.25" customHeight="1">
      <c r="A1" s="196" t="s">
        <v>363</v>
      </c>
      <c r="B1" s="196"/>
      <c r="C1" s="196"/>
      <c r="D1" s="196"/>
      <c r="E1" s="196"/>
      <c r="F1" s="196"/>
      <c r="G1" s="196"/>
      <c r="H1" s="196"/>
      <c r="I1" s="196"/>
    </row>
    <row r="2" spans="1:9" ht="29.25" customHeight="1" thickBot="1">
      <c r="A2" s="197" t="s">
        <v>364</v>
      </c>
      <c r="B2" s="197"/>
      <c r="C2" s="197"/>
      <c r="D2" s="197"/>
      <c r="E2" s="197"/>
      <c r="F2" s="197"/>
      <c r="G2" s="197"/>
      <c r="H2" s="197"/>
      <c r="I2" s="197"/>
    </row>
    <row r="3" spans="1:9" ht="29.25" customHeight="1" thickBot="1" thickTop="1">
      <c r="A3" s="129"/>
      <c r="B3" s="130" t="s">
        <v>1</v>
      </c>
      <c r="C3" s="131" t="s">
        <v>28</v>
      </c>
      <c r="D3" s="132" t="s">
        <v>33</v>
      </c>
      <c r="E3" s="133" t="s">
        <v>308</v>
      </c>
      <c r="F3" s="134" t="s">
        <v>40</v>
      </c>
      <c r="G3" s="134" t="s">
        <v>41</v>
      </c>
      <c r="H3" s="134" t="s">
        <v>44</v>
      </c>
      <c r="I3" s="134" t="s">
        <v>45</v>
      </c>
    </row>
    <row r="4" spans="1:9" ht="29.25" customHeight="1" thickBot="1" thickTop="1">
      <c r="A4" s="193" t="s">
        <v>3</v>
      </c>
      <c r="B4" s="260" t="s">
        <v>312</v>
      </c>
      <c r="C4" s="54">
        <v>1</v>
      </c>
      <c r="D4" s="16" t="s">
        <v>269</v>
      </c>
      <c r="E4" s="8">
        <v>3</v>
      </c>
      <c r="F4" s="109"/>
      <c r="G4" s="109"/>
      <c r="H4" s="109"/>
      <c r="I4" s="109"/>
    </row>
    <row r="5" spans="1:9" ht="29.25" customHeight="1" thickBot="1" thickTop="1">
      <c r="A5" s="194"/>
      <c r="B5" s="261"/>
      <c r="C5" s="54">
        <v>2</v>
      </c>
      <c r="D5" s="20" t="s">
        <v>222</v>
      </c>
      <c r="E5" s="8">
        <v>2</v>
      </c>
      <c r="F5" s="109"/>
      <c r="G5" s="109"/>
      <c r="H5" s="109"/>
      <c r="I5" s="109"/>
    </row>
    <row r="6" spans="1:9" ht="29.25" customHeight="1" thickBot="1" thickTop="1">
      <c r="A6" s="194"/>
      <c r="B6" s="261"/>
      <c r="C6" s="57">
        <v>3</v>
      </c>
      <c r="D6" s="19" t="s">
        <v>178</v>
      </c>
      <c r="E6" s="8">
        <v>2</v>
      </c>
      <c r="F6" s="109"/>
      <c r="G6" s="109"/>
      <c r="H6" s="109"/>
      <c r="I6" s="109"/>
    </row>
    <row r="7" spans="1:9" ht="29.25" customHeight="1" thickBot="1" thickTop="1">
      <c r="A7" s="194"/>
      <c r="B7" s="262"/>
      <c r="C7" s="58">
        <v>4</v>
      </c>
      <c r="D7" s="22" t="s">
        <v>270</v>
      </c>
      <c r="E7" s="8">
        <v>2</v>
      </c>
      <c r="F7" s="109"/>
      <c r="G7" s="109"/>
      <c r="H7" s="109"/>
      <c r="I7" s="109"/>
    </row>
    <row r="8" spans="1:9" ht="29.25" customHeight="1" thickBot="1" thickTop="1">
      <c r="A8" s="194"/>
      <c r="B8" s="248" t="s">
        <v>313</v>
      </c>
      <c r="C8" s="59">
        <v>5</v>
      </c>
      <c r="D8" s="19" t="s">
        <v>271</v>
      </c>
      <c r="E8" s="8">
        <v>2</v>
      </c>
      <c r="F8" s="109"/>
      <c r="G8" s="109"/>
      <c r="H8" s="109"/>
      <c r="I8" s="109"/>
    </row>
    <row r="9" spans="1:9" ht="29.25" customHeight="1" thickBot="1" thickTop="1">
      <c r="A9" s="194"/>
      <c r="B9" s="249"/>
      <c r="C9" s="59">
        <v>6</v>
      </c>
      <c r="D9" s="16" t="s">
        <v>272</v>
      </c>
      <c r="E9" s="8">
        <v>2</v>
      </c>
      <c r="F9" s="109"/>
      <c r="G9" s="109"/>
      <c r="H9" s="109"/>
      <c r="I9" s="109"/>
    </row>
    <row r="10" spans="1:9" ht="29.25" customHeight="1" thickBot="1" thickTop="1">
      <c r="A10" s="194"/>
      <c r="B10" s="249"/>
      <c r="C10" s="59">
        <v>7</v>
      </c>
      <c r="D10" s="17" t="s">
        <v>273</v>
      </c>
      <c r="E10" s="8">
        <v>2</v>
      </c>
      <c r="F10" s="109"/>
      <c r="G10" s="109"/>
      <c r="H10" s="109"/>
      <c r="I10" s="109"/>
    </row>
    <row r="11" spans="1:9" ht="29.25" customHeight="1" thickBot="1" thickTop="1">
      <c r="A11" s="194"/>
      <c r="B11" s="249"/>
      <c r="C11" s="108">
        <v>8</v>
      </c>
      <c r="D11" s="75" t="s">
        <v>274</v>
      </c>
      <c r="E11" s="8">
        <v>3</v>
      </c>
      <c r="F11" s="109"/>
      <c r="G11" s="109"/>
      <c r="H11" s="109"/>
      <c r="I11" s="109"/>
    </row>
    <row r="12" spans="1:9" ht="29.25" customHeight="1" thickBot="1" thickTop="1">
      <c r="A12" s="194"/>
      <c r="B12" s="249"/>
      <c r="C12" s="108">
        <v>9</v>
      </c>
      <c r="D12" s="75" t="s">
        <v>275</v>
      </c>
      <c r="E12" s="8">
        <v>2</v>
      </c>
      <c r="F12" s="109"/>
      <c r="G12" s="109"/>
      <c r="H12" s="109"/>
      <c r="I12" s="109"/>
    </row>
    <row r="13" spans="1:9" ht="29.25" customHeight="1" thickBot="1" thickTop="1">
      <c r="A13" s="194"/>
      <c r="B13" s="249"/>
      <c r="C13" s="108">
        <v>10</v>
      </c>
      <c r="D13" s="19" t="s">
        <v>276</v>
      </c>
      <c r="E13" s="8">
        <v>2</v>
      </c>
      <c r="F13" s="109"/>
      <c r="G13" s="109"/>
      <c r="H13" s="109"/>
      <c r="I13" s="109"/>
    </row>
    <row r="14" spans="1:9" ht="29.25" customHeight="1" thickBot="1" thickTop="1">
      <c r="A14" s="194"/>
      <c r="B14" s="249"/>
      <c r="C14" s="54">
        <v>11</v>
      </c>
      <c r="D14" s="16" t="s">
        <v>277</v>
      </c>
      <c r="E14" s="8">
        <v>2</v>
      </c>
      <c r="F14" s="10"/>
      <c r="G14" s="10"/>
      <c r="H14" s="10"/>
      <c r="I14" s="10"/>
    </row>
    <row r="15" spans="1:9" ht="29.25" customHeight="1" thickBot="1" thickTop="1">
      <c r="A15" s="194"/>
      <c r="B15" s="249"/>
      <c r="C15" s="54">
        <v>12</v>
      </c>
      <c r="D15" s="19" t="s">
        <v>278</v>
      </c>
      <c r="E15" s="8">
        <v>2</v>
      </c>
      <c r="F15" s="10"/>
      <c r="G15" s="10"/>
      <c r="H15" s="10"/>
      <c r="I15" s="10"/>
    </row>
    <row r="16" spans="1:12" ht="29.25" customHeight="1" thickBot="1" thickTop="1">
      <c r="A16" s="194"/>
      <c r="B16" s="249"/>
      <c r="C16" s="54">
        <v>13</v>
      </c>
      <c r="D16" s="19" t="s">
        <v>279</v>
      </c>
      <c r="E16" s="8">
        <v>2</v>
      </c>
      <c r="F16" s="10"/>
      <c r="G16" s="10"/>
      <c r="H16" s="10"/>
      <c r="I16" s="10"/>
      <c r="K16" s="2"/>
      <c r="L16" s="2"/>
    </row>
    <row r="17" spans="1:9" ht="29.25" customHeight="1" thickBot="1" thickTop="1">
      <c r="A17" s="194"/>
      <c r="B17" s="249"/>
      <c r="C17" s="54">
        <v>14</v>
      </c>
      <c r="D17" s="16" t="s">
        <v>355</v>
      </c>
      <c r="E17" s="8">
        <v>2</v>
      </c>
      <c r="F17" s="10"/>
      <c r="G17" s="10"/>
      <c r="H17" s="10"/>
      <c r="I17" s="10"/>
    </row>
    <row r="18" spans="1:9" ht="29.25" customHeight="1" thickBot="1" thickTop="1">
      <c r="A18" s="194"/>
      <c r="B18" s="249"/>
      <c r="C18" s="54">
        <v>15</v>
      </c>
      <c r="D18" s="20" t="s">
        <v>281</v>
      </c>
      <c r="E18" s="8">
        <v>2</v>
      </c>
      <c r="F18" s="10"/>
      <c r="G18" s="10"/>
      <c r="H18" s="10"/>
      <c r="I18" s="10"/>
    </row>
    <row r="19" spans="1:9" ht="29.25" customHeight="1" thickBot="1" thickTop="1">
      <c r="A19" s="194"/>
      <c r="B19" s="249"/>
      <c r="C19" s="108">
        <v>16</v>
      </c>
      <c r="D19" s="75" t="s">
        <v>282</v>
      </c>
      <c r="E19" s="8">
        <v>3</v>
      </c>
      <c r="F19" s="10"/>
      <c r="G19" s="10"/>
      <c r="H19" s="10"/>
      <c r="I19" s="10"/>
    </row>
    <row r="20" spans="1:9" ht="29.25" customHeight="1" thickBot="1" thickTop="1">
      <c r="A20" s="194"/>
      <c r="B20" s="249"/>
      <c r="C20" s="108">
        <v>17</v>
      </c>
      <c r="D20" s="75" t="s">
        <v>232</v>
      </c>
      <c r="E20" s="8">
        <v>2</v>
      </c>
      <c r="F20" s="10"/>
      <c r="G20" s="10"/>
      <c r="H20" s="10"/>
      <c r="I20" s="10"/>
    </row>
    <row r="21" spans="1:9" ht="29.25" customHeight="1" thickBot="1" thickTop="1">
      <c r="A21" s="194"/>
      <c r="B21" s="249"/>
      <c r="C21" s="54">
        <v>18</v>
      </c>
      <c r="D21" s="16" t="s">
        <v>283</v>
      </c>
      <c r="E21" s="8">
        <v>3</v>
      </c>
      <c r="F21" s="10"/>
      <c r="G21" s="10"/>
      <c r="H21" s="10"/>
      <c r="I21" s="10"/>
    </row>
    <row r="22" spans="1:9" ht="29.25" customHeight="1" thickBot="1" thickTop="1">
      <c r="A22" s="194"/>
      <c r="B22" s="249"/>
      <c r="C22" s="54">
        <v>19</v>
      </c>
      <c r="D22" s="20" t="s">
        <v>149</v>
      </c>
      <c r="E22" s="8">
        <v>2</v>
      </c>
      <c r="F22" s="10"/>
      <c r="G22" s="10"/>
      <c r="H22" s="10"/>
      <c r="I22" s="10"/>
    </row>
    <row r="23" spans="1:9" ht="29.25" customHeight="1" thickBot="1" thickTop="1">
      <c r="A23" s="194"/>
      <c r="B23" s="250"/>
      <c r="C23" s="54">
        <v>20</v>
      </c>
      <c r="D23" s="19" t="s">
        <v>284</v>
      </c>
      <c r="E23" s="8">
        <v>2</v>
      </c>
      <c r="F23" s="10"/>
      <c r="G23" s="10"/>
      <c r="H23" s="10"/>
      <c r="I23" s="10"/>
    </row>
    <row r="24" spans="1:9" ht="29.25" customHeight="1" thickBot="1" thickTop="1">
      <c r="A24" s="194"/>
      <c r="B24" s="113"/>
      <c r="C24" s="55"/>
      <c r="D24" s="6" t="s">
        <v>347</v>
      </c>
      <c r="E24" s="9">
        <f>SUM(E4:E23)</f>
        <v>44</v>
      </c>
      <c r="F24" s="9">
        <f>SUM(F4:F23)</f>
        <v>0</v>
      </c>
      <c r="G24" s="9">
        <f>SUM(G4:G23)</f>
        <v>0</v>
      </c>
      <c r="H24" s="9">
        <f>SUM(H4:H23)</f>
        <v>0</v>
      </c>
      <c r="I24" s="9">
        <f>SUM(I4:I23)</f>
        <v>0</v>
      </c>
    </row>
    <row r="25" spans="1:9" ht="29.25" customHeight="1" thickBot="1" thickTop="1">
      <c r="A25" s="195"/>
      <c r="B25" s="115"/>
      <c r="C25" s="55"/>
      <c r="D25" s="6" t="s">
        <v>42</v>
      </c>
      <c r="E25" s="110"/>
      <c r="F25" s="111">
        <f>F24*100/$E24</f>
        <v>0</v>
      </c>
      <c r="G25" s="111">
        <f>G24*100/$E$24</f>
        <v>0</v>
      </c>
      <c r="H25" s="111">
        <f>H24*100/$E$24</f>
        <v>0</v>
      </c>
      <c r="I25" s="111">
        <f>I24*100/$E$24</f>
        <v>0</v>
      </c>
    </row>
    <row r="26" spans="1:9" ht="29.25" customHeight="1" thickBot="1" thickTop="1">
      <c r="A26" s="193" t="s">
        <v>321</v>
      </c>
      <c r="B26" s="127" t="s">
        <v>320</v>
      </c>
      <c r="C26" s="54">
        <v>21</v>
      </c>
      <c r="D26" s="62" t="s">
        <v>285</v>
      </c>
      <c r="E26" s="8">
        <v>3</v>
      </c>
      <c r="F26" s="3"/>
      <c r="G26" s="3"/>
      <c r="H26" s="3"/>
      <c r="I26" s="3"/>
    </row>
    <row r="27" spans="1:9" ht="29.25" customHeight="1" thickBot="1" thickTop="1">
      <c r="A27" s="194"/>
      <c r="B27" s="194" t="s">
        <v>348</v>
      </c>
      <c r="C27" s="54">
        <v>22</v>
      </c>
      <c r="D27" s="62" t="s">
        <v>286</v>
      </c>
      <c r="E27" s="8">
        <v>3</v>
      </c>
      <c r="F27" s="40"/>
      <c r="G27" s="40"/>
      <c r="H27" s="40"/>
      <c r="I27" s="40"/>
    </row>
    <row r="28" spans="1:9" ht="29.25" customHeight="1" thickBot="1" thickTop="1">
      <c r="A28" s="194"/>
      <c r="B28" s="195"/>
      <c r="C28" s="54">
        <v>23</v>
      </c>
      <c r="D28" s="22" t="s">
        <v>258</v>
      </c>
      <c r="E28" s="8">
        <v>3</v>
      </c>
      <c r="F28" s="10"/>
      <c r="G28" s="10"/>
      <c r="H28" s="10"/>
      <c r="I28" s="10"/>
    </row>
    <row r="29" spans="1:9" ht="29.25" customHeight="1" thickBot="1" thickTop="1">
      <c r="A29" s="194"/>
      <c r="B29" s="113"/>
      <c r="C29" s="55"/>
      <c r="D29" s="6" t="s">
        <v>350</v>
      </c>
      <c r="E29" s="9">
        <f>SUM(E26:E28)</f>
        <v>9</v>
      </c>
      <c r="F29" s="9">
        <f>SUM(F26:F28)</f>
        <v>0</v>
      </c>
      <c r="G29" s="9">
        <f>SUM(G26:G28)</f>
        <v>0</v>
      </c>
      <c r="H29" s="9">
        <f>SUM(H26:H28)</f>
        <v>0</v>
      </c>
      <c r="I29" s="9">
        <f>SUM(I26:I28)</f>
        <v>0</v>
      </c>
    </row>
    <row r="30" spans="1:9" ht="29.25" customHeight="1" thickBot="1" thickTop="1">
      <c r="A30" s="195"/>
      <c r="B30" s="115"/>
      <c r="C30" s="55"/>
      <c r="D30" s="6" t="s">
        <v>42</v>
      </c>
      <c r="E30" s="110"/>
      <c r="F30" s="111">
        <f>F29*100/$E29</f>
        <v>0</v>
      </c>
      <c r="G30" s="111">
        <f>G29*100/$E29</f>
        <v>0</v>
      </c>
      <c r="H30" s="111">
        <f>H29*100/$E29</f>
        <v>0</v>
      </c>
      <c r="I30" s="111">
        <f>I29*100/$E29</f>
        <v>0</v>
      </c>
    </row>
    <row r="31" spans="1:9" ht="29.25" customHeight="1" thickBot="1" thickTop="1">
      <c r="A31" s="193" t="s">
        <v>318</v>
      </c>
      <c r="B31" s="193" t="s">
        <v>349</v>
      </c>
      <c r="C31" s="54">
        <v>24</v>
      </c>
      <c r="D31" s="17" t="s">
        <v>250</v>
      </c>
      <c r="E31" s="8">
        <v>2</v>
      </c>
      <c r="F31" s="10"/>
      <c r="G31" s="10"/>
      <c r="H31" s="10"/>
      <c r="I31" s="10"/>
    </row>
    <row r="32" spans="1:9" ht="29.25" customHeight="1" thickBot="1" thickTop="1">
      <c r="A32" s="194"/>
      <c r="B32" s="195"/>
      <c r="C32" s="54">
        <v>25</v>
      </c>
      <c r="D32" s="19" t="s">
        <v>288</v>
      </c>
      <c r="E32" s="8">
        <v>2</v>
      </c>
      <c r="F32" s="10"/>
      <c r="G32" s="10"/>
      <c r="H32" s="10"/>
      <c r="I32" s="10"/>
    </row>
    <row r="33" spans="1:9" ht="29.25" customHeight="1" thickBot="1" thickTop="1">
      <c r="A33" s="194"/>
      <c r="B33" s="193"/>
      <c r="C33" s="55"/>
      <c r="D33" s="6" t="s">
        <v>351</v>
      </c>
      <c r="E33" s="9">
        <f>SUM(E31:E32)</f>
        <v>4</v>
      </c>
      <c r="F33" s="9">
        <f>SUM(F31:F32)</f>
        <v>0</v>
      </c>
      <c r="G33" s="9">
        <f>SUM(G31:G32)</f>
        <v>0</v>
      </c>
      <c r="H33" s="9">
        <f>SUM(H31:H32)</f>
        <v>0</v>
      </c>
      <c r="I33" s="9">
        <f>SUM(I31:I32)</f>
        <v>0</v>
      </c>
    </row>
    <row r="34" spans="1:9" ht="29.25" customHeight="1" thickBot="1" thickTop="1">
      <c r="A34" s="195"/>
      <c r="B34" s="195"/>
      <c r="C34" s="55"/>
      <c r="D34" s="6" t="s">
        <v>42</v>
      </c>
      <c r="E34" s="110"/>
      <c r="F34" s="111">
        <f>F33*100/$E33</f>
        <v>0</v>
      </c>
      <c r="G34" s="111">
        <f>G33*100/$E33</f>
        <v>0</v>
      </c>
      <c r="H34" s="111">
        <f>H33*100/$E33</f>
        <v>0</v>
      </c>
      <c r="I34" s="111">
        <f>I33*100/$E33</f>
        <v>0</v>
      </c>
    </row>
    <row r="35" spans="1:9" ht="29.25" customHeight="1" thickBot="1" thickTop="1">
      <c r="A35" s="193" t="s">
        <v>115</v>
      </c>
      <c r="B35" s="193" t="s">
        <v>352</v>
      </c>
      <c r="C35" s="108">
        <v>26</v>
      </c>
      <c r="D35" s="75" t="s">
        <v>290</v>
      </c>
      <c r="E35" s="177">
        <v>3</v>
      </c>
      <c r="F35" s="177"/>
      <c r="G35" s="10"/>
      <c r="H35" s="10"/>
      <c r="I35" s="10"/>
    </row>
    <row r="36" spans="1:9" ht="29.25" customHeight="1" thickBot="1" thickTop="1">
      <c r="A36" s="194"/>
      <c r="B36" s="194"/>
      <c r="C36" s="108">
        <v>27</v>
      </c>
      <c r="D36" s="75" t="s">
        <v>291</v>
      </c>
      <c r="E36" s="177">
        <v>3</v>
      </c>
      <c r="F36" s="177"/>
      <c r="G36" s="3"/>
      <c r="H36" s="3"/>
      <c r="I36" s="3"/>
    </row>
    <row r="37" spans="1:9" ht="29.25" customHeight="1" thickBot="1" thickTop="1">
      <c r="A37" s="194"/>
      <c r="B37" s="194"/>
      <c r="C37" s="108">
        <v>28</v>
      </c>
      <c r="D37" s="75" t="s">
        <v>292</v>
      </c>
      <c r="E37" s="177">
        <v>3</v>
      </c>
      <c r="F37" s="177"/>
      <c r="G37" s="3"/>
      <c r="H37" s="3"/>
      <c r="I37" s="3"/>
    </row>
    <row r="38" spans="1:9" ht="29.25" customHeight="1" thickBot="1" thickTop="1">
      <c r="A38" s="194"/>
      <c r="B38" s="194"/>
      <c r="C38" s="108">
        <v>29</v>
      </c>
      <c r="D38" s="75" t="s">
        <v>293</v>
      </c>
      <c r="E38" s="177">
        <v>2</v>
      </c>
      <c r="F38" s="177"/>
      <c r="G38" s="10"/>
      <c r="H38" s="10"/>
      <c r="I38" s="10"/>
    </row>
    <row r="39" spans="1:9" ht="29.25" customHeight="1" thickBot="1" thickTop="1">
      <c r="A39" s="194"/>
      <c r="B39" s="194"/>
      <c r="C39" s="108">
        <v>30</v>
      </c>
      <c r="D39" s="75" t="s">
        <v>198</v>
      </c>
      <c r="E39" s="177">
        <v>2</v>
      </c>
      <c r="F39" s="177"/>
      <c r="G39" s="10"/>
      <c r="H39" s="10"/>
      <c r="I39" s="10"/>
    </row>
    <row r="40" spans="1:9" ht="29.25" customHeight="1" thickBot="1" thickTop="1">
      <c r="A40" s="194"/>
      <c r="B40" s="195"/>
      <c r="C40" s="108">
        <v>31</v>
      </c>
      <c r="D40" s="75" t="s">
        <v>294</v>
      </c>
      <c r="E40" s="177">
        <v>2</v>
      </c>
      <c r="F40" s="177"/>
      <c r="G40" s="10"/>
      <c r="H40" s="10"/>
      <c r="I40" s="10"/>
    </row>
    <row r="41" spans="1:9" ht="29.25" customHeight="1" thickBot="1" thickTop="1">
      <c r="A41" s="194"/>
      <c r="B41" s="208"/>
      <c r="C41" s="55"/>
      <c r="D41" s="6" t="s">
        <v>344</v>
      </c>
      <c r="E41" s="9">
        <f>SUM(E35:E40)</f>
        <v>15</v>
      </c>
      <c r="F41" s="9">
        <f>SUM(F35:F40)</f>
        <v>0</v>
      </c>
      <c r="G41" s="9">
        <f>SUM(G35:G40)</f>
        <v>0</v>
      </c>
      <c r="H41" s="9">
        <f>SUM(H35:H40)</f>
        <v>0</v>
      </c>
      <c r="I41" s="9">
        <f>SUM(I35:I40)</f>
        <v>0</v>
      </c>
    </row>
    <row r="42" spans="1:9" ht="29.25" customHeight="1" thickBot="1" thickTop="1">
      <c r="A42" s="195"/>
      <c r="B42" s="209"/>
      <c r="C42" s="55"/>
      <c r="D42" s="6" t="s">
        <v>42</v>
      </c>
      <c r="E42" s="110"/>
      <c r="F42" s="111">
        <f>F41*100/$E41</f>
        <v>0</v>
      </c>
      <c r="G42" s="111">
        <f>G41*100/$E$24</f>
        <v>0</v>
      </c>
      <c r="H42" s="111">
        <f>H41*100/$E$24</f>
        <v>0</v>
      </c>
      <c r="I42" s="111">
        <f>I41*100/$E$24</f>
        <v>0</v>
      </c>
    </row>
    <row r="43" spans="1:9" ht="29.25" customHeight="1" thickBot="1" thickTop="1">
      <c r="A43" s="193" t="s">
        <v>311</v>
      </c>
      <c r="B43" s="193"/>
      <c r="C43" s="108">
        <v>32</v>
      </c>
      <c r="D43" s="75" t="s">
        <v>295</v>
      </c>
      <c r="E43" s="8">
        <v>2</v>
      </c>
      <c r="F43" s="10"/>
      <c r="G43" s="10"/>
      <c r="H43" s="10"/>
      <c r="I43" s="10"/>
    </row>
    <row r="44" spans="1:9" ht="29.25" customHeight="1" thickBot="1" thickTop="1">
      <c r="A44" s="194"/>
      <c r="B44" s="194"/>
      <c r="C44" s="108">
        <v>33</v>
      </c>
      <c r="D44" s="75" t="s">
        <v>296</v>
      </c>
      <c r="E44" s="178">
        <v>2</v>
      </c>
      <c r="F44" s="10"/>
      <c r="G44" s="10"/>
      <c r="H44" s="10"/>
      <c r="I44" s="10"/>
    </row>
    <row r="45" spans="1:9" ht="29.25" customHeight="1" thickBot="1" thickTop="1">
      <c r="A45" s="194"/>
      <c r="B45" s="194"/>
      <c r="C45" s="108">
        <v>34</v>
      </c>
      <c r="D45" s="75" t="s">
        <v>297</v>
      </c>
      <c r="E45" s="159">
        <v>2</v>
      </c>
      <c r="F45" s="10"/>
      <c r="G45" s="10"/>
      <c r="H45" s="10"/>
      <c r="I45" s="10"/>
    </row>
    <row r="46" spans="1:9" ht="29.25" customHeight="1" thickBot="1" thickTop="1">
      <c r="A46" s="194"/>
      <c r="B46" s="194"/>
      <c r="C46" s="108">
        <v>35</v>
      </c>
      <c r="D46" s="75" t="s">
        <v>298</v>
      </c>
      <c r="E46" s="159">
        <v>3</v>
      </c>
      <c r="F46" s="10"/>
      <c r="G46" s="10"/>
      <c r="H46" s="10"/>
      <c r="I46" s="10"/>
    </row>
    <row r="47" spans="1:9" ht="29.25" customHeight="1" thickBot="1" thickTop="1">
      <c r="A47" s="194"/>
      <c r="B47" s="194"/>
      <c r="C47" s="75">
        <v>36</v>
      </c>
      <c r="D47" s="75" t="s">
        <v>299</v>
      </c>
      <c r="E47" s="128">
        <v>2</v>
      </c>
      <c r="F47" s="10"/>
      <c r="G47" s="10"/>
      <c r="H47" s="10"/>
      <c r="I47" s="10"/>
    </row>
    <row r="48" spans="1:9" ht="29.25" customHeight="1" thickBot="1" thickTop="1">
      <c r="A48" s="194"/>
      <c r="B48" s="194"/>
      <c r="C48" s="75">
        <v>37</v>
      </c>
      <c r="D48" s="75" t="s">
        <v>252</v>
      </c>
      <c r="E48" s="159">
        <v>2</v>
      </c>
      <c r="F48" s="159"/>
      <c r="G48" s="159"/>
      <c r="H48" s="3"/>
      <c r="I48" s="3"/>
    </row>
    <row r="49" spans="1:9" ht="29.25" customHeight="1" thickBot="1" thickTop="1">
      <c r="A49" s="194"/>
      <c r="B49" s="194"/>
      <c r="C49" s="108">
        <v>38</v>
      </c>
      <c r="D49" s="75" t="s">
        <v>300</v>
      </c>
      <c r="E49" s="159">
        <v>3</v>
      </c>
      <c r="F49" s="159"/>
      <c r="G49" s="159"/>
      <c r="H49" s="3"/>
      <c r="I49" s="3"/>
    </row>
    <row r="50" spans="1:9" ht="29.25" customHeight="1" thickBot="1" thickTop="1">
      <c r="A50" s="194"/>
      <c r="B50" s="194"/>
      <c r="C50" s="108">
        <v>39</v>
      </c>
      <c r="D50" s="75" t="s">
        <v>253</v>
      </c>
      <c r="E50" s="159">
        <v>3</v>
      </c>
      <c r="F50" s="159"/>
      <c r="G50" s="159"/>
      <c r="H50" s="3"/>
      <c r="I50" s="3"/>
    </row>
    <row r="51" spans="1:9" ht="29.25" customHeight="1" thickBot="1" thickTop="1">
      <c r="A51" s="194"/>
      <c r="B51" s="194"/>
      <c r="C51" s="108">
        <v>40</v>
      </c>
      <c r="D51" s="75" t="s">
        <v>301</v>
      </c>
      <c r="E51" s="159">
        <v>3</v>
      </c>
      <c r="F51" s="159"/>
      <c r="G51" s="159"/>
      <c r="H51" s="3"/>
      <c r="I51" s="3"/>
    </row>
    <row r="52" spans="1:9" ht="29.25" customHeight="1" thickBot="1" thickTop="1">
      <c r="A52" s="194"/>
      <c r="B52" s="194"/>
      <c r="C52" s="108">
        <v>41</v>
      </c>
      <c r="D52" s="75" t="s">
        <v>302</v>
      </c>
      <c r="E52" s="159">
        <v>2</v>
      </c>
      <c r="F52" s="159"/>
      <c r="G52" s="159"/>
      <c r="H52" s="10"/>
      <c r="I52" s="10"/>
    </row>
    <row r="53" spans="1:9" ht="29.25" customHeight="1" thickBot="1" thickTop="1">
      <c r="A53" s="194"/>
      <c r="B53" s="194"/>
      <c r="C53" s="108">
        <v>42</v>
      </c>
      <c r="D53" s="75" t="s">
        <v>303</v>
      </c>
      <c r="E53" s="159">
        <v>2</v>
      </c>
      <c r="F53" s="159"/>
      <c r="G53" s="159"/>
      <c r="H53" s="10"/>
      <c r="I53" s="10"/>
    </row>
    <row r="54" spans="1:9" ht="29.25" customHeight="1" thickBot="1" thickTop="1">
      <c r="A54" s="194"/>
      <c r="B54" s="195"/>
      <c r="C54" s="108">
        <v>43</v>
      </c>
      <c r="D54" s="75" t="s">
        <v>224</v>
      </c>
      <c r="E54" s="159">
        <v>2</v>
      </c>
      <c r="F54" s="159"/>
      <c r="G54" s="159"/>
      <c r="H54" s="10"/>
      <c r="I54" s="10"/>
    </row>
    <row r="55" spans="1:9" ht="29.25" customHeight="1" thickBot="1" thickTop="1">
      <c r="A55" s="194"/>
      <c r="B55" s="208"/>
      <c r="C55" s="55"/>
      <c r="D55" s="6" t="s">
        <v>340</v>
      </c>
      <c r="E55" s="9">
        <f>SUM(E43:E54)</f>
        <v>28</v>
      </c>
      <c r="F55" s="9">
        <f>SUM(F43:F54)</f>
        <v>0</v>
      </c>
      <c r="G55" s="9">
        <f>SUM(G43:G54)</f>
        <v>0</v>
      </c>
      <c r="H55" s="9">
        <f>SUM(H43:H54)</f>
        <v>0</v>
      </c>
      <c r="I55" s="9">
        <f>SUM(I43:I54)</f>
        <v>0</v>
      </c>
    </row>
    <row r="56" spans="1:9" ht="29.25" customHeight="1" thickBot="1" thickTop="1">
      <c r="A56" s="195"/>
      <c r="B56" s="209"/>
      <c r="C56" s="55"/>
      <c r="D56" s="6" t="s">
        <v>42</v>
      </c>
      <c r="E56" s="110"/>
      <c r="F56" s="111">
        <f>F55*100/$E55</f>
        <v>0</v>
      </c>
      <c r="G56" s="111">
        <f>G55*100/$E$24</f>
        <v>0</v>
      </c>
      <c r="H56" s="111">
        <f>H55*100/$E$24</f>
        <v>0</v>
      </c>
      <c r="I56" s="111">
        <f>I55*100/$E$24</f>
        <v>0</v>
      </c>
    </row>
    <row r="57" spans="1:9" ht="29.25" customHeight="1" thickBot="1" thickTop="1">
      <c r="A57" s="210"/>
      <c r="B57" s="211"/>
      <c r="C57" s="64"/>
      <c r="D57" s="65" t="s">
        <v>309</v>
      </c>
      <c r="E57" s="66">
        <f>E55+E41+E33+E29+E24</f>
        <v>100</v>
      </c>
      <c r="F57" s="66">
        <f>F55+F41+F33+F29+F24</f>
        <v>0</v>
      </c>
      <c r="G57" s="66">
        <f>G55+G41+G33+G29+G24</f>
        <v>0</v>
      </c>
      <c r="H57" s="66">
        <f>H55+H41+H33+H29+H24</f>
        <v>0</v>
      </c>
      <c r="I57" s="66">
        <f>I55+I41+I33+I29+I24</f>
        <v>0</v>
      </c>
    </row>
    <row r="58" spans="1:9" ht="29.25" customHeight="1" thickBot="1" thickTop="1">
      <c r="A58" s="212"/>
      <c r="B58" s="213"/>
      <c r="C58" s="69"/>
      <c r="D58" s="70" t="s">
        <v>42</v>
      </c>
      <c r="E58" s="112"/>
      <c r="F58" s="72">
        <f>F57*100/$E57</f>
        <v>0</v>
      </c>
      <c r="G58" s="72">
        <f>G57*100/$E$24</f>
        <v>0</v>
      </c>
      <c r="H58" s="72">
        <f>H57*100/$E$24</f>
        <v>0</v>
      </c>
      <c r="I58" s="72">
        <f>I57*100/$E$24</f>
        <v>0</v>
      </c>
    </row>
    <row r="59" ht="29.25" customHeight="1" thickTop="1"/>
  </sheetData>
  <sheetProtection/>
  <mergeCells count="17">
    <mergeCell ref="A1:I1"/>
    <mergeCell ref="A2:I2"/>
    <mergeCell ref="A57:B58"/>
    <mergeCell ref="A31:A34"/>
    <mergeCell ref="B31:B32"/>
    <mergeCell ref="B33:B34"/>
    <mergeCell ref="A35:A42"/>
    <mergeCell ref="B35:B40"/>
    <mergeCell ref="B41:B42"/>
    <mergeCell ref="B4:B7"/>
    <mergeCell ref="B8:B23"/>
    <mergeCell ref="A4:A25"/>
    <mergeCell ref="B27:B28"/>
    <mergeCell ref="A26:A30"/>
    <mergeCell ref="A43:A56"/>
    <mergeCell ref="B43:B54"/>
    <mergeCell ref="B55:B56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54"/>
  <sheetViews>
    <sheetView rightToLeft="1" zoomScalePageLayoutView="0" workbookViewId="0" topLeftCell="A1">
      <selection activeCell="B32" sqref="B32:B38"/>
    </sheetView>
  </sheetViews>
  <sheetFormatPr defaultColWidth="9.140625" defaultRowHeight="29.25" customHeight="1"/>
  <cols>
    <col min="1" max="1" width="5.00390625" style="0" customWidth="1"/>
    <col min="2" max="2" width="6.421875" style="0" customWidth="1"/>
    <col min="3" max="3" width="3.421875" style="0" bestFit="1" customWidth="1"/>
    <col min="4" max="4" width="55.7109375" style="0" bestFit="1" customWidth="1"/>
    <col min="5" max="5" width="7.00390625" style="0" bestFit="1" customWidth="1"/>
    <col min="6" max="9" width="7.7109375" style="0" bestFit="1" customWidth="1"/>
  </cols>
  <sheetData>
    <row r="1" spans="1:9" ht="29.25" customHeight="1">
      <c r="A1" s="196" t="s">
        <v>365</v>
      </c>
      <c r="B1" s="196"/>
      <c r="C1" s="196"/>
      <c r="D1" s="196"/>
      <c r="E1" s="196"/>
      <c r="F1" s="196"/>
      <c r="G1" s="196"/>
      <c r="H1" s="196"/>
      <c r="I1" s="196"/>
    </row>
    <row r="2" spans="1:9" ht="29.25" customHeight="1" thickBot="1">
      <c r="A2" s="197" t="s">
        <v>366</v>
      </c>
      <c r="B2" s="197"/>
      <c r="C2" s="197"/>
      <c r="D2" s="197"/>
      <c r="E2" s="197"/>
      <c r="F2" s="197"/>
      <c r="G2" s="197"/>
      <c r="H2" s="197"/>
      <c r="I2" s="197"/>
    </row>
    <row r="3" spans="1:9" ht="29.25" customHeight="1" thickBot="1" thickTop="1">
      <c r="A3" s="135" t="s">
        <v>0</v>
      </c>
      <c r="B3" s="136" t="s">
        <v>1</v>
      </c>
      <c r="C3" s="137" t="s">
        <v>28</v>
      </c>
      <c r="D3" s="138" t="s">
        <v>33</v>
      </c>
      <c r="E3" s="139" t="s">
        <v>308</v>
      </c>
      <c r="F3" s="140" t="s">
        <v>40</v>
      </c>
      <c r="G3" s="140" t="s">
        <v>41</v>
      </c>
      <c r="H3" s="140" t="s">
        <v>44</v>
      </c>
      <c r="I3" s="140" t="s">
        <v>45</v>
      </c>
    </row>
    <row r="4" spans="1:9" ht="29.25" customHeight="1" thickBot="1" thickTop="1">
      <c r="A4" s="268" t="s">
        <v>3</v>
      </c>
      <c r="B4" s="260" t="s">
        <v>353</v>
      </c>
      <c r="C4" s="54">
        <v>1</v>
      </c>
      <c r="D4" s="16" t="s">
        <v>221</v>
      </c>
      <c r="E4" s="8">
        <v>3</v>
      </c>
      <c r="F4" s="109"/>
      <c r="G4" s="109"/>
      <c r="H4" s="109"/>
      <c r="I4" s="109"/>
    </row>
    <row r="5" spans="1:9" ht="29.25" customHeight="1" thickBot="1" thickTop="1">
      <c r="A5" s="269"/>
      <c r="B5" s="271"/>
      <c r="C5" s="54">
        <v>2</v>
      </c>
      <c r="D5" s="20" t="s">
        <v>222</v>
      </c>
      <c r="E5" s="8">
        <v>2</v>
      </c>
      <c r="F5" s="109"/>
      <c r="G5" s="109"/>
      <c r="H5" s="109"/>
      <c r="I5" s="109"/>
    </row>
    <row r="6" spans="1:9" ht="29.25" customHeight="1" thickBot="1" thickTop="1">
      <c r="A6" s="269"/>
      <c r="B6" s="271"/>
      <c r="C6" s="57">
        <v>3</v>
      </c>
      <c r="D6" s="19" t="s">
        <v>223</v>
      </c>
      <c r="E6" s="8">
        <v>2</v>
      </c>
      <c r="F6" s="109"/>
      <c r="G6" s="109"/>
      <c r="H6" s="109"/>
      <c r="I6" s="109"/>
    </row>
    <row r="7" spans="1:9" ht="29.25" customHeight="1" thickBot="1" thickTop="1">
      <c r="A7" s="269"/>
      <c r="B7" s="272"/>
      <c r="C7" s="58">
        <v>4</v>
      </c>
      <c r="D7" s="22" t="s">
        <v>224</v>
      </c>
      <c r="E7" s="8">
        <v>2</v>
      </c>
      <c r="F7" s="109"/>
      <c r="G7" s="109"/>
      <c r="H7" s="109"/>
      <c r="I7" s="109"/>
    </row>
    <row r="8" spans="1:9" ht="29.25" customHeight="1" thickBot="1" thickTop="1">
      <c r="A8" s="269"/>
      <c r="B8" s="263" t="s">
        <v>313</v>
      </c>
      <c r="C8" s="59">
        <v>5</v>
      </c>
      <c r="D8" s="19" t="s">
        <v>225</v>
      </c>
      <c r="E8" s="8">
        <v>2</v>
      </c>
      <c r="F8" s="109"/>
      <c r="G8" s="109"/>
      <c r="H8" s="109"/>
      <c r="I8" s="109"/>
    </row>
    <row r="9" spans="1:9" ht="29.25" customHeight="1" thickBot="1" thickTop="1">
      <c r="A9" s="269"/>
      <c r="B9" s="264"/>
      <c r="C9" s="59">
        <v>6</v>
      </c>
      <c r="D9" s="16" t="s">
        <v>226</v>
      </c>
      <c r="E9" s="8">
        <v>3</v>
      </c>
      <c r="F9" s="109"/>
      <c r="G9" s="109"/>
      <c r="H9" s="109"/>
      <c r="I9" s="109"/>
    </row>
    <row r="10" spans="1:9" ht="29.25" customHeight="1" thickBot="1" thickTop="1">
      <c r="A10" s="269"/>
      <c r="B10" s="264"/>
      <c r="C10" s="59">
        <v>7</v>
      </c>
      <c r="D10" s="17" t="s">
        <v>227</v>
      </c>
      <c r="E10" s="8">
        <v>2</v>
      </c>
      <c r="F10" s="109"/>
      <c r="G10" s="109"/>
      <c r="H10" s="109"/>
      <c r="I10" s="109"/>
    </row>
    <row r="11" spans="1:9" ht="29.25" customHeight="1" thickBot="1" thickTop="1">
      <c r="A11" s="269"/>
      <c r="B11" s="264"/>
      <c r="C11" s="108">
        <v>8</v>
      </c>
      <c r="D11" s="20" t="s">
        <v>228</v>
      </c>
      <c r="E11" s="8">
        <v>2</v>
      </c>
      <c r="F11" s="109"/>
      <c r="G11" s="109"/>
      <c r="H11" s="109"/>
      <c r="I11" s="109"/>
    </row>
    <row r="12" spans="1:9" ht="29.25" customHeight="1" thickBot="1" thickTop="1">
      <c r="A12" s="269"/>
      <c r="B12" s="264"/>
      <c r="C12" s="108">
        <v>9</v>
      </c>
      <c r="D12" s="20" t="s">
        <v>229</v>
      </c>
      <c r="E12" s="8">
        <v>2</v>
      </c>
      <c r="F12" s="109"/>
      <c r="G12" s="109"/>
      <c r="H12" s="109"/>
      <c r="I12" s="109"/>
    </row>
    <row r="13" spans="1:9" ht="29.25" customHeight="1" thickBot="1" thickTop="1">
      <c r="A13" s="269"/>
      <c r="B13" s="264"/>
      <c r="C13" s="108">
        <v>10</v>
      </c>
      <c r="D13" s="20" t="s">
        <v>230</v>
      </c>
      <c r="E13" s="8">
        <v>2</v>
      </c>
      <c r="F13" s="109"/>
      <c r="G13" s="109"/>
      <c r="H13" s="109"/>
      <c r="I13" s="109"/>
    </row>
    <row r="14" spans="1:9" ht="29.25" customHeight="1" thickBot="1" thickTop="1">
      <c r="A14" s="269"/>
      <c r="B14" s="264"/>
      <c r="C14" s="54">
        <v>11</v>
      </c>
      <c r="D14" s="20" t="s">
        <v>231</v>
      </c>
      <c r="E14" s="8">
        <v>2</v>
      </c>
      <c r="F14" s="109"/>
      <c r="G14" s="109"/>
      <c r="H14" s="109"/>
      <c r="I14" s="109"/>
    </row>
    <row r="15" spans="1:9" ht="29.25" customHeight="1" thickBot="1" thickTop="1">
      <c r="A15" s="269"/>
      <c r="B15" s="264"/>
      <c r="C15" s="54">
        <v>12</v>
      </c>
      <c r="D15" s="20" t="s">
        <v>232</v>
      </c>
      <c r="E15" s="8">
        <v>2</v>
      </c>
      <c r="F15" s="109"/>
      <c r="G15" s="109"/>
      <c r="H15" s="109"/>
      <c r="I15" s="109"/>
    </row>
    <row r="16" spans="1:9" ht="29.25" customHeight="1" thickBot="1" thickTop="1">
      <c r="A16" s="269"/>
      <c r="B16" s="264"/>
      <c r="C16" s="54">
        <v>13</v>
      </c>
      <c r="D16" s="20" t="s">
        <v>233</v>
      </c>
      <c r="E16" s="8">
        <v>2</v>
      </c>
      <c r="F16" s="109"/>
      <c r="G16" s="109"/>
      <c r="H16" s="109"/>
      <c r="I16" s="109"/>
    </row>
    <row r="17" spans="1:9" ht="29.25" customHeight="1" thickBot="1" thickTop="1">
      <c r="A17" s="269"/>
      <c r="B17" s="264"/>
      <c r="C17" s="54">
        <v>14</v>
      </c>
      <c r="D17" s="20" t="s">
        <v>234</v>
      </c>
      <c r="E17" s="8">
        <v>3</v>
      </c>
      <c r="F17" s="109"/>
      <c r="G17" s="109"/>
      <c r="H17" s="109"/>
      <c r="I17" s="109"/>
    </row>
    <row r="18" spans="1:9" ht="29.25" customHeight="1" thickBot="1" thickTop="1">
      <c r="A18" s="269"/>
      <c r="B18" s="264"/>
      <c r="C18" s="54">
        <v>15</v>
      </c>
      <c r="D18" s="20" t="s">
        <v>242</v>
      </c>
      <c r="E18" s="8">
        <v>3</v>
      </c>
      <c r="F18" s="109"/>
      <c r="G18" s="109"/>
      <c r="H18" s="109"/>
      <c r="I18" s="109"/>
    </row>
    <row r="19" spans="1:9" ht="29.25" customHeight="1" thickBot="1" thickTop="1">
      <c r="A19" s="269"/>
      <c r="B19" s="264"/>
      <c r="C19" s="108">
        <v>16</v>
      </c>
      <c r="D19" s="20" t="s">
        <v>243</v>
      </c>
      <c r="E19" s="8">
        <v>3</v>
      </c>
      <c r="F19" s="109"/>
      <c r="G19" s="109"/>
      <c r="H19" s="109"/>
      <c r="I19" s="109"/>
    </row>
    <row r="20" spans="1:9" ht="29.25" customHeight="1" thickBot="1" thickTop="1">
      <c r="A20" s="269"/>
      <c r="B20" s="264"/>
      <c r="C20" s="108">
        <v>17</v>
      </c>
      <c r="D20" s="20" t="s">
        <v>235</v>
      </c>
      <c r="E20" s="8">
        <v>3</v>
      </c>
      <c r="F20" s="109"/>
      <c r="G20" s="109"/>
      <c r="H20" s="109"/>
      <c r="I20" s="109"/>
    </row>
    <row r="21" spans="1:9" ht="29.25" customHeight="1" thickBot="1" thickTop="1">
      <c r="A21" s="269"/>
      <c r="B21" s="264"/>
      <c r="C21" s="54">
        <v>18</v>
      </c>
      <c r="D21" s="20" t="s">
        <v>236</v>
      </c>
      <c r="E21" s="8">
        <v>2</v>
      </c>
      <c r="F21" s="109"/>
      <c r="G21" s="109"/>
      <c r="H21" s="109"/>
      <c r="I21" s="109"/>
    </row>
    <row r="22" spans="1:9" ht="29.25" customHeight="1" thickBot="1" thickTop="1">
      <c r="A22" s="269"/>
      <c r="B22" s="264"/>
      <c r="C22" s="54">
        <v>19</v>
      </c>
      <c r="D22" s="20" t="s">
        <v>237</v>
      </c>
      <c r="E22" s="8">
        <v>2</v>
      </c>
      <c r="F22" s="10"/>
      <c r="G22" s="10"/>
      <c r="H22" s="10"/>
      <c r="I22" s="10"/>
    </row>
    <row r="23" spans="1:9" ht="29.25" customHeight="1" thickBot="1" thickTop="1">
      <c r="A23" s="269"/>
      <c r="B23" s="264"/>
      <c r="C23" s="54">
        <v>20</v>
      </c>
      <c r="D23" s="20" t="s">
        <v>149</v>
      </c>
      <c r="E23" s="8">
        <v>2</v>
      </c>
      <c r="F23" s="10"/>
      <c r="G23" s="10"/>
      <c r="H23" s="10"/>
      <c r="I23" s="10"/>
    </row>
    <row r="24" spans="1:12" ht="29.25" customHeight="1" thickBot="1" thickTop="1">
      <c r="A24" s="269"/>
      <c r="B24" s="264"/>
      <c r="C24" s="54">
        <v>21</v>
      </c>
      <c r="D24" s="20" t="s">
        <v>241</v>
      </c>
      <c r="E24" s="8">
        <v>3</v>
      </c>
      <c r="F24" s="10"/>
      <c r="G24" s="10"/>
      <c r="H24" s="10"/>
      <c r="I24" s="10"/>
      <c r="K24" s="2"/>
      <c r="L24" s="2"/>
    </row>
    <row r="25" spans="1:9" ht="29.25" customHeight="1" thickBot="1" thickTop="1">
      <c r="A25" s="269"/>
      <c r="B25" s="264"/>
      <c r="C25" s="108">
        <v>22</v>
      </c>
      <c r="D25" s="20" t="s">
        <v>238</v>
      </c>
      <c r="E25" s="8">
        <v>2</v>
      </c>
      <c r="F25" s="10"/>
      <c r="G25" s="10"/>
      <c r="H25" s="10"/>
      <c r="I25" s="10"/>
    </row>
    <row r="26" spans="1:9" ht="29.25" customHeight="1" thickBot="1" thickTop="1">
      <c r="A26" s="269"/>
      <c r="B26" s="264"/>
      <c r="C26" s="108">
        <v>23</v>
      </c>
      <c r="D26" s="89" t="s">
        <v>239</v>
      </c>
      <c r="E26" s="8">
        <v>2</v>
      </c>
      <c r="F26" s="10"/>
      <c r="G26" s="10"/>
      <c r="H26" s="10"/>
      <c r="I26" s="10"/>
    </row>
    <row r="27" spans="1:9" ht="29.25" customHeight="1" thickBot="1" thickTop="1">
      <c r="A27" s="269"/>
      <c r="B27" s="265"/>
      <c r="C27" s="108">
        <v>24</v>
      </c>
      <c r="D27" s="20" t="s">
        <v>240</v>
      </c>
      <c r="E27" s="8">
        <v>3</v>
      </c>
      <c r="F27" s="10"/>
      <c r="G27" s="10"/>
      <c r="H27" s="10"/>
      <c r="I27" s="10"/>
    </row>
    <row r="28" spans="1:9" ht="29.25" customHeight="1" thickBot="1" thickTop="1">
      <c r="A28" s="269"/>
      <c r="B28" s="266" t="s">
        <v>317</v>
      </c>
      <c r="C28" s="108">
        <v>25</v>
      </c>
      <c r="D28" s="20" t="s">
        <v>244</v>
      </c>
      <c r="E28" s="8">
        <v>2</v>
      </c>
      <c r="F28" s="10"/>
      <c r="G28" s="10"/>
      <c r="H28" s="10"/>
      <c r="I28" s="10"/>
    </row>
    <row r="29" spans="1:9" ht="29.25" customHeight="1" thickBot="1" thickTop="1">
      <c r="A29" s="269"/>
      <c r="B29" s="267"/>
      <c r="C29" s="179">
        <v>26</v>
      </c>
      <c r="D29" s="20" t="s">
        <v>247</v>
      </c>
      <c r="E29" s="8">
        <v>2</v>
      </c>
      <c r="F29" s="10"/>
      <c r="G29" s="10"/>
      <c r="H29" s="10"/>
      <c r="I29" s="10"/>
    </row>
    <row r="30" spans="1:9" ht="29.25" customHeight="1" thickBot="1" thickTop="1">
      <c r="A30" s="269"/>
      <c r="B30" s="114"/>
      <c r="C30" s="55"/>
      <c r="D30" s="6" t="s">
        <v>342</v>
      </c>
      <c r="E30" s="9">
        <f>SUM(E4:E29)</f>
        <v>60</v>
      </c>
      <c r="F30" s="9">
        <f>SUM(F4:F29)</f>
        <v>0</v>
      </c>
      <c r="G30" s="9">
        <f>SUM(G4:G29)</f>
        <v>0</v>
      </c>
      <c r="H30" s="9">
        <f>SUM(H4:H29)</f>
        <v>0</v>
      </c>
      <c r="I30" s="9">
        <f>SUM(I4:I29)</f>
        <v>0</v>
      </c>
    </row>
    <row r="31" spans="1:9" ht="29.25" customHeight="1" thickBot="1" thickTop="1">
      <c r="A31" s="270"/>
      <c r="B31" s="115"/>
      <c r="C31" s="55"/>
      <c r="D31" s="6" t="s">
        <v>42</v>
      </c>
      <c r="E31" s="110"/>
      <c r="F31" s="111">
        <f>F30*100/$E30</f>
        <v>0</v>
      </c>
      <c r="G31" s="111">
        <f>G30*100/$E$30</f>
        <v>0</v>
      </c>
      <c r="H31" s="111">
        <f>H30*100/$E$30</f>
        <v>0</v>
      </c>
      <c r="I31" s="111">
        <f>I30*100/$E$30</f>
        <v>0</v>
      </c>
    </row>
    <row r="32" spans="1:9" ht="29.25" customHeight="1" thickBot="1" thickTop="1">
      <c r="A32" s="193" t="s">
        <v>318</v>
      </c>
      <c r="B32" s="254" t="s">
        <v>319</v>
      </c>
      <c r="C32" s="179">
        <v>27</v>
      </c>
      <c r="D32" s="20" t="s">
        <v>248</v>
      </c>
      <c r="E32" s="8">
        <v>3</v>
      </c>
      <c r="F32" s="8"/>
      <c r="G32" s="8"/>
      <c r="H32" s="10"/>
      <c r="I32" s="10"/>
    </row>
    <row r="33" spans="1:9" ht="29.25" customHeight="1" thickBot="1" thickTop="1">
      <c r="A33" s="194"/>
      <c r="B33" s="255"/>
      <c r="C33" s="179">
        <v>28</v>
      </c>
      <c r="D33" s="20" t="s">
        <v>249</v>
      </c>
      <c r="E33" s="8">
        <v>3</v>
      </c>
      <c r="F33" s="8"/>
      <c r="G33" s="8"/>
      <c r="H33" s="3"/>
      <c r="I33" s="3"/>
    </row>
    <row r="34" spans="1:9" ht="29.25" customHeight="1" thickBot="1" thickTop="1">
      <c r="A34" s="194"/>
      <c r="B34" s="255"/>
      <c r="C34" s="179">
        <v>29</v>
      </c>
      <c r="D34" s="20" t="s">
        <v>250</v>
      </c>
      <c r="E34" s="8">
        <v>2</v>
      </c>
      <c r="F34" s="8"/>
      <c r="G34" s="8"/>
      <c r="H34" s="3"/>
      <c r="I34" s="3"/>
    </row>
    <row r="35" spans="1:9" ht="29.25" customHeight="1" thickBot="1" thickTop="1">
      <c r="A35" s="194"/>
      <c r="B35" s="255"/>
      <c r="C35" s="179">
        <v>30</v>
      </c>
      <c r="D35" s="20" t="s">
        <v>251</v>
      </c>
      <c r="E35" s="8">
        <v>3</v>
      </c>
      <c r="F35" s="8"/>
      <c r="G35" s="8"/>
      <c r="H35" s="3"/>
      <c r="I35" s="3"/>
    </row>
    <row r="36" spans="1:9" ht="29.25" customHeight="1" thickBot="1" thickTop="1">
      <c r="A36" s="194"/>
      <c r="B36" s="255"/>
      <c r="C36" s="179">
        <v>31</v>
      </c>
      <c r="D36" s="20" t="s">
        <v>252</v>
      </c>
      <c r="E36" s="8">
        <v>2</v>
      </c>
      <c r="F36" s="8"/>
      <c r="G36" s="8"/>
      <c r="H36" s="10"/>
      <c r="I36" s="10"/>
    </row>
    <row r="37" spans="1:9" ht="29.25" customHeight="1" thickBot="1" thickTop="1">
      <c r="A37" s="194"/>
      <c r="B37" s="255"/>
      <c r="C37" s="179">
        <v>32</v>
      </c>
      <c r="D37" s="20" t="s">
        <v>253</v>
      </c>
      <c r="E37" s="8">
        <v>3</v>
      </c>
      <c r="F37" s="8"/>
      <c r="G37" s="8"/>
      <c r="H37" s="10"/>
      <c r="I37" s="10"/>
    </row>
    <row r="38" spans="1:9" ht="29.25" customHeight="1" thickBot="1" thickTop="1">
      <c r="A38" s="194"/>
      <c r="B38" s="256"/>
      <c r="C38" s="179">
        <v>33</v>
      </c>
      <c r="D38" s="20" t="s">
        <v>254</v>
      </c>
      <c r="E38" s="8">
        <v>3</v>
      </c>
      <c r="F38" s="8"/>
      <c r="G38" s="8"/>
      <c r="H38" s="10"/>
      <c r="I38" s="10"/>
    </row>
    <row r="39" spans="1:9" ht="29.25" customHeight="1" thickBot="1" thickTop="1">
      <c r="A39" s="194"/>
      <c r="B39" s="208"/>
      <c r="C39" s="55"/>
      <c r="D39" s="6" t="s">
        <v>351</v>
      </c>
      <c r="E39" s="9">
        <f>SUM(E32:E38)</f>
        <v>19</v>
      </c>
      <c r="F39" s="9">
        <f>SUM(F32:F38)</f>
        <v>0</v>
      </c>
      <c r="G39" s="9">
        <f>SUM(G32:G38)</f>
        <v>0</v>
      </c>
      <c r="H39" s="9">
        <f>SUM(H32:H38)</f>
        <v>0</v>
      </c>
      <c r="I39" s="9">
        <f>SUM(I32:I38)</f>
        <v>0</v>
      </c>
    </row>
    <row r="40" spans="1:9" ht="29.25" customHeight="1" thickBot="1" thickTop="1">
      <c r="A40" s="195"/>
      <c r="B40" s="209"/>
      <c r="C40" s="55"/>
      <c r="D40" s="6" t="s">
        <v>42</v>
      </c>
      <c r="E40" s="110"/>
      <c r="F40" s="111">
        <f>F39*100/$E39</f>
        <v>0</v>
      </c>
      <c r="G40" s="111">
        <f>G39*100/$E$30</f>
        <v>0</v>
      </c>
      <c r="H40" s="111">
        <f>H39*100/$E$30</f>
        <v>0</v>
      </c>
      <c r="I40" s="111">
        <f>I39*100/$E$30</f>
        <v>0</v>
      </c>
    </row>
    <row r="41" spans="1:9" ht="29.25" customHeight="1" thickBot="1" thickTop="1">
      <c r="A41" s="193" t="s">
        <v>90</v>
      </c>
      <c r="B41" s="113" t="s">
        <v>320</v>
      </c>
      <c r="C41" s="108">
        <v>34</v>
      </c>
      <c r="D41" s="20" t="s">
        <v>323</v>
      </c>
      <c r="E41" s="8">
        <v>3</v>
      </c>
      <c r="F41" s="10"/>
      <c r="G41" s="10"/>
      <c r="H41" s="10"/>
      <c r="I41" s="10"/>
    </row>
    <row r="42" spans="1:9" ht="29.25" customHeight="1" thickBot="1" thickTop="1">
      <c r="A42" s="194"/>
      <c r="B42" s="193" t="s">
        <v>321</v>
      </c>
      <c r="C42" s="108">
        <v>35</v>
      </c>
      <c r="D42" s="20" t="s">
        <v>257</v>
      </c>
      <c r="E42" s="8">
        <v>2</v>
      </c>
      <c r="F42" s="8"/>
      <c r="G42" s="3"/>
      <c r="H42" s="3"/>
      <c r="I42" s="3"/>
    </row>
    <row r="43" spans="1:9" ht="29.25" customHeight="1" thickBot="1" thickTop="1">
      <c r="A43" s="194"/>
      <c r="B43" s="195"/>
      <c r="C43" s="108">
        <v>36</v>
      </c>
      <c r="D43" s="20" t="s">
        <v>258</v>
      </c>
      <c r="E43" s="8">
        <v>3</v>
      </c>
      <c r="F43" s="8"/>
      <c r="G43" s="3"/>
      <c r="H43" s="3"/>
      <c r="I43" s="3"/>
    </row>
    <row r="44" spans="1:9" ht="29.25" customHeight="1" thickBot="1" thickTop="1">
      <c r="A44" s="194"/>
      <c r="B44" s="194" t="s">
        <v>322</v>
      </c>
      <c r="C44" s="108">
        <v>37</v>
      </c>
      <c r="D44" s="20" t="s">
        <v>259</v>
      </c>
      <c r="E44" s="8">
        <v>2</v>
      </c>
      <c r="F44" s="8"/>
      <c r="G44" s="3"/>
      <c r="H44" s="3"/>
      <c r="I44" s="3"/>
    </row>
    <row r="45" spans="1:9" ht="29.25" customHeight="1" thickBot="1" thickTop="1">
      <c r="A45" s="194"/>
      <c r="B45" s="194"/>
      <c r="C45" s="108">
        <v>38</v>
      </c>
      <c r="D45" s="20" t="s">
        <v>260</v>
      </c>
      <c r="E45" s="8">
        <v>3</v>
      </c>
      <c r="F45" s="8"/>
      <c r="G45" s="10"/>
      <c r="H45" s="10"/>
      <c r="I45" s="10"/>
    </row>
    <row r="46" spans="1:9" ht="29.25" customHeight="1" thickBot="1" thickTop="1">
      <c r="A46" s="194"/>
      <c r="B46" s="195"/>
      <c r="C46" s="108">
        <v>39</v>
      </c>
      <c r="D46" s="20" t="s">
        <v>261</v>
      </c>
      <c r="E46" s="8">
        <v>2</v>
      </c>
      <c r="F46" s="8"/>
      <c r="G46" s="10"/>
      <c r="H46" s="10"/>
      <c r="I46" s="10"/>
    </row>
    <row r="47" spans="1:9" ht="29.25" customHeight="1" thickBot="1" thickTop="1">
      <c r="A47" s="194"/>
      <c r="B47" s="208"/>
      <c r="C47" s="55"/>
      <c r="D47" s="6" t="s">
        <v>346</v>
      </c>
      <c r="E47" s="9">
        <f>SUM(E41:E46)</f>
        <v>15</v>
      </c>
      <c r="F47" s="9">
        <f>SUM(F41:F46)</f>
        <v>0</v>
      </c>
      <c r="G47" s="9">
        <f>SUM(G41:G46)</f>
        <v>0</v>
      </c>
      <c r="H47" s="9">
        <f>SUM(H41:H46)</f>
        <v>0</v>
      </c>
      <c r="I47" s="9">
        <f>SUM(I41:I46)</f>
        <v>0</v>
      </c>
    </row>
    <row r="48" spans="1:9" ht="29.25" customHeight="1" thickBot="1" thickTop="1">
      <c r="A48" s="195"/>
      <c r="B48" s="209"/>
      <c r="C48" s="55"/>
      <c r="D48" s="6" t="s">
        <v>42</v>
      </c>
      <c r="E48" s="110"/>
      <c r="F48" s="111">
        <f>F47*100/$E47</f>
        <v>0</v>
      </c>
      <c r="G48" s="111">
        <f>G47*100/$E$30</f>
        <v>0</v>
      </c>
      <c r="H48" s="111">
        <f>H47*100/$E$30</f>
        <v>0</v>
      </c>
      <c r="I48" s="111">
        <f>I47*100/$E$30</f>
        <v>0</v>
      </c>
    </row>
    <row r="49" spans="1:9" ht="29.25" customHeight="1" thickBot="1" thickTop="1">
      <c r="A49" s="193" t="s">
        <v>91</v>
      </c>
      <c r="B49" s="208" t="s">
        <v>115</v>
      </c>
      <c r="C49" s="108">
        <v>40</v>
      </c>
      <c r="D49" s="20" t="s">
        <v>263</v>
      </c>
      <c r="E49" s="8">
        <v>3</v>
      </c>
      <c r="F49" s="10"/>
      <c r="G49" s="10"/>
      <c r="H49" s="10"/>
      <c r="I49" s="10"/>
    </row>
    <row r="50" spans="1:9" ht="29.25" customHeight="1" thickBot="1" thickTop="1">
      <c r="A50" s="194"/>
      <c r="B50" s="209"/>
      <c r="C50" s="108">
        <v>41</v>
      </c>
      <c r="D50" s="20" t="s">
        <v>198</v>
      </c>
      <c r="E50" s="8">
        <v>3</v>
      </c>
      <c r="F50" s="10"/>
      <c r="G50" s="10"/>
      <c r="H50" s="10"/>
      <c r="I50" s="10"/>
    </row>
    <row r="51" spans="1:9" ht="29.25" customHeight="1" thickBot="1" thickTop="1">
      <c r="A51" s="194"/>
      <c r="B51" s="208"/>
      <c r="C51" s="55"/>
      <c r="D51" s="6" t="s">
        <v>354</v>
      </c>
      <c r="E51" s="9">
        <f>SUM(E49:E50)</f>
        <v>6</v>
      </c>
      <c r="F51" s="9">
        <f>SUM(F49:F50)</f>
        <v>0</v>
      </c>
      <c r="G51" s="9">
        <f>SUM(G49:G50)</f>
        <v>0</v>
      </c>
      <c r="H51" s="9">
        <f>SUM(H49:H50)</f>
        <v>0</v>
      </c>
      <c r="I51" s="9">
        <f>SUM(I49:I50)</f>
        <v>0</v>
      </c>
    </row>
    <row r="52" spans="1:9" ht="29.25" customHeight="1" thickBot="1" thickTop="1">
      <c r="A52" s="195"/>
      <c r="B52" s="209"/>
      <c r="C52" s="55"/>
      <c r="D52" s="6" t="s">
        <v>42</v>
      </c>
      <c r="E52" s="110"/>
      <c r="F52" s="111">
        <f>F51*100/$E51</f>
        <v>0</v>
      </c>
      <c r="G52" s="111">
        <f>G51*100/$E$30</f>
        <v>0</v>
      </c>
      <c r="H52" s="111">
        <f>H51*100/$E$30</f>
        <v>0</v>
      </c>
      <c r="I52" s="111">
        <f>I51*100/$E$30</f>
        <v>0</v>
      </c>
    </row>
    <row r="53" spans="1:9" ht="29.25" customHeight="1" thickBot="1" thickTop="1">
      <c r="A53" s="210"/>
      <c r="B53" s="211"/>
      <c r="C53" s="64"/>
      <c r="D53" s="65" t="s">
        <v>309</v>
      </c>
      <c r="E53" s="66">
        <f>E51+E47+E39+E30</f>
        <v>100</v>
      </c>
      <c r="F53" s="66">
        <f>F51+F47+F39+F30</f>
        <v>0</v>
      </c>
      <c r="G53" s="66">
        <f>G51+G47+G39+G30</f>
        <v>0</v>
      </c>
      <c r="H53" s="66">
        <f>H51+H47+H39+H30</f>
        <v>0</v>
      </c>
      <c r="I53" s="66">
        <f>I51+I47+I39+I30</f>
        <v>0</v>
      </c>
    </row>
    <row r="54" spans="1:9" ht="29.25" customHeight="1" thickBot="1" thickTop="1">
      <c r="A54" s="212"/>
      <c r="B54" s="213"/>
      <c r="C54" s="69"/>
      <c r="D54" s="70" t="s">
        <v>42</v>
      </c>
      <c r="E54" s="112"/>
      <c r="F54" s="72">
        <f>F53*100/$E53</f>
        <v>0</v>
      </c>
      <c r="G54" s="72">
        <f>G53*100/$E$30</f>
        <v>0</v>
      </c>
      <c r="H54" s="72">
        <f>H53*100/$E$30</f>
        <v>0</v>
      </c>
      <c r="I54" s="72">
        <f>I53*100/$E$30</f>
        <v>0</v>
      </c>
    </row>
    <row r="55" ht="29.25" customHeight="1" thickTop="1"/>
  </sheetData>
  <sheetProtection/>
  <mergeCells count="17">
    <mergeCell ref="B8:B27"/>
    <mergeCell ref="B28:B29"/>
    <mergeCell ref="B42:B43"/>
    <mergeCell ref="B44:B46"/>
    <mergeCell ref="B51:B52"/>
    <mergeCell ref="A1:I1"/>
    <mergeCell ref="A2:I2"/>
    <mergeCell ref="A4:A31"/>
    <mergeCell ref="B4:B7"/>
    <mergeCell ref="A41:A48"/>
    <mergeCell ref="B49:B50"/>
    <mergeCell ref="A53:B54"/>
    <mergeCell ref="A49:A52"/>
    <mergeCell ref="A32:A40"/>
    <mergeCell ref="B32:B38"/>
    <mergeCell ref="B39:B40"/>
    <mergeCell ref="B47:B48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7"/>
  <sheetViews>
    <sheetView rightToLeft="1" zoomScalePageLayoutView="0" workbookViewId="0" topLeftCell="A109">
      <selection activeCell="A1" sqref="A1:I1"/>
    </sheetView>
  </sheetViews>
  <sheetFormatPr defaultColWidth="9.140625" defaultRowHeight="29.25" customHeight="1"/>
  <cols>
    <col min="1" max="1" width="5.00390625" style="0" customWidth="1"/>
    <col min="2" max="2" width="6.421875" style="0" customWidth="1"/>
    <col min="3" max="3" width="3.421875" style="0" bestFit="1" customWidth="1"/>
    <col min="4" max="4" width="55.7109375" style="0" bestFit="1" customWidth="1"/>
    <col min="5" max="5" width="6.57421875" style="0" bestFit="1" customWidth="1"/>
    <col min="6" max="9" width="7.7109375" style="0" bestFit="1" customWidth="1"/>
  </cols>
  <sheetData>
    <row r="1" spans="1:9" ht="29.25" customHeight="1">
      <c r="A1" s="196" t="s">
        <v>307</v>
      </c>
      <c r="B1" s="196"/>
      <c r="C1" s="196"/>
      <c r="D1" s="196"/>
      <c r="E1" s="196"/>
      <c r="F1" s="196"/>
      <c r="G1" s="196"/>
      <c r="H1" s="196"/>
      <c r="I1" s="196"/>
    </row>
    <row r="2" spans="1:9" ht="29.25" customHeight="1" thickBot="1">
      <c r="A2" s="197" t="s">
        <v>113</v>
      </c>
      <c r="B2" s="197"/>
      <c r="C2" s="197"/>
      <c r="D2" s="197"/>
      <c r="E2" s="197"/>
      <c r="F2" s="197"/>
      <c r="G2" s="197"/>
      <c r="H2" s="197"/>
      <c r="I2" s="197"/>
    </row>
    <row r="3" spans="1:9" ht="29.25" customHeight="1" thickBot="1" thickTop="1">
      <c r="A3" s="98" t="s">
        <v>0</v>
      </c>
      <c r="B3" s="104" t="s">
        <v>1</v>
      </c>
      <c r="C3" s="105" t="s">
        <v>28</v>
      </c>
      <c r="D3" s="106" t="s">
        <v>33</v>
      </c>
      <c r="E3" s="8" t="s">
        <v>308</v>
      </c>
      <c r="F3" s="109" t="s">
        <v>40</v>
      </c>
      <c r="G3" s="109" t="s">
        <v>41</v>
      </c>
      <c r="H3" s="109" t="s">
        <v>44</v>
      </c>
      <c r="I3" s="109" t="s">
        <v>45</v>
      </c>
    </row>
    <row r="4" spans="1:9" ht="29.25" customHeight="1" thickBot="1" thickTop="1">
      <c r="A4" s="193" t="s">
        <v>170</v>
      </c>
      <c r="B4" s="248" t="s">
        <v>168</v>
      </c>
      <c r="C4" s="54">
        <v>1</v>
      </c>
      <c r="D4" s="16" t="s">
        <v>131</v>
      </c>
      <c r="E4" s="8"/>
      <c r="F4" s="10"/>
      <c r="G4" s="10"/>
      <c r="H4" s="10"/>
      <c r="I4" s="10"/>
    </row>
    <row r="5" spans="1:9" ht="29.25" customHeight="1" thickBot="1" thickTop="1">
      <c r="A5" s="194"/>
      <c r="B5" s="249"/>
      <c r="C5" s="54">
        <v>2</v>
      </c>
      <c r="D5" s="20" t="s">
        <v>132</v>
      </c>
      <c r="E5" s="8"/>
      <c r="F5" s="10"/>
      <c r="G5" s="10"/>
      <c r="H5" s="10"/>
      <c r="I5" s="10"/>
    </row>
    <row r="6" spans="1:12" ht="29.25" customHeight="1" thickBot="1" thickTop="1">
      <c r="A6" s="194"/>
      <c r="B6" s="249"/>
      <c r="C6" s="57">
        <v>3</v>
      </c>
      <c r="D6" s="19" t="s">
        <v>133</v>
      </c>
      <c r="E6" s="8"/>
      <c r="F6" s="10"/>
      <c r="G6" s="10"/>
      <c r="H6" s="10"/>
      <c r="I6" s="10"/>
      <c r="K6" s="2"/>
      <c r="L6" s="2"/>
    </row>
    <row r="7" spans="1:9" ht="29.25" customHeight="1" thickBot="1" thickTop="1">
      <c r="A7" s="194"/>
      <c r="B7" s="250"/>
      <c r="C7" s="58">
        <v>4</v>
      </c>
      <c r="D7" s="22" t="s">
        <v>134</v>
      </c>
      <c r="E7" s="8"/>
      <c r="F7" s="10"/>
      <c r="G7" s="10"/>
      <c r="H7" s="10"/>
      <c r="I7" s="10"/>
    </row>
    <row r="8" spans="1:9" ht="29.25" customHeight="1" thickBot="1" thickTop="1">
      <c r="A8" s="194"/>
      <c r="B8" s="257" t="s">
        <v>169</v>
      </c>
      <c r="C8" s="59">
        <v>5</v>
      </c>
      <c r="D8" s="19" t="s">
        <v>135</v>
      </c>
      <c r="E8" s="8"/>
      <c r="F8" s="10"/>
      <c r="G8" s="10"/>
      <c r="H8" s="10"/>
      <c r="I8" s="10"/>
    </row>
    <row r="9" spans="1:9" ht="29.25" customHeight="1" thickBot="1" thickTop="1">
      <c r="A9" s="194"/>
      <c r="B9" s="258"/>
      <c r="C9" s="59">
        <v>6</v>
      </c>
      <c r="D9" s="16" t="s">
        <v>136</v>
      </c>
      <c r="E9" s="8"/>
      <c r="F9" s="10"/>
      <c r="G9" s="10"/>
      <c r="H9" s="10"/>
      <c r="I9" s="10"/>
    </row>
    <row r="10" spans="1:9" ht="29.25" customHeight="1" thickBot="1" thickTop="1">
      <c r="A10" s="194"/>
      <c r="B10" s="259"/>
      <c r="C10" s="59">
        <v>7</v>
      </c>
      <c r="D10" s="17" t="s">
        <v>137</v>
      </c>
      <c r="E10" s="8"/>
      <c r="F10" s="10"/>
      <c r="G10" s="10"/>
      <c r="H10" s="10"/>
      <c r="I10" s="10"/>
    </row>
    <row r="11" spans="1:9" ht="29.25" customHeight="1" thickBot="1" thickTop="1">
      <c r="A11" s="194"/>
      <c r="B11" s="193" t="s">
        <v>172</v>
      </c>
      <c r="C11" s="108">
        <v>8</v>
      </c>
      <c r="D11" s="20" t="s">
        <v>138</v>
      </c>
      <c r="E11" s="8"/>
      <c r="F11" s="10"/>
      <c r="G11" s="10"/>
      <c r="H11" s="10"/>
      <c r="I11" s="10"/>
    </row>
    <row r="12" spans="1:9" ht="29.25" customHeight="1" thickBot="1" thickTop="1">
      <c r="A12" s="194"/>
      <c r="B12" s="194"/>
      <c r="C12" s="108">
        <v>9</v>
      </c>
      <c r="D12" s="20" t="s">
        <v>139</v>
      </c>
      <c r="E12" s="8"/>
      <c r="F12" s="10"/>
      <c r="G12" s="10"/>
      <c r="H12" s="10"/>
      <c r="I12" s="10"/>
    </row>
    <row r="13" spans="1:9" ht="29.25" customHeight="1" thickBot="1" thickTop="1">
      <c r="A13" s="194"/>
      <c r="B13" s="195"/>
      <c r="C13" s="108">
        <v>10</v>
      </c>
      <c r="D13" s="20" t="s">
        <v>140</v>
      </c>
      <c r="E13" s="8"/>
      <c r="F13" s="10"/>
      <c r="G13" s="10"/>
      <c r="H13" s="10"/>
      <c r="I13" s="10"/>
    </row>
    <row r="14" spans="1:9" ht="29.25" customHeight="1" thickBot="1" thickTop="1">
      <c r="A14" s="194"/>
      <c r="B14" s="113"/>
      <c r="C14" s="55"/>
      <c r="D14" s="6" t="s">
        <v>43</v>
      </c>
      <c r="E14" s="9">
        <f>SUM(E4:E13)</f>
        <v>0</v>
      </c>
      <c r="F14" s="9">
        <f>SUM(F4:F13)</f>
        <v>0</v>
      </c>
      <c r="G14" s="9">
        <f>SUM(G4:G13)</f>
        <v>0</v>
      </c>
      <c r="H14" s="9">
        <f>SUM(H4:H13)</f>
        <v>0</v>
      </c>
      <c r="I14" s="9">
        <f>SUM(I4:I13)</f>
        <v>0</v>
      </c>
    </row>
    <row r="15" spans="1:9" ht="29.25" customHeight="1" thickBot="1" thickTop="1">
      <c r="A15" s="195"/>
      <c r="B15" s="115"/>
      <c r="C15" s="55"/>
      <c r="D15" s="6" t="s">
        <v>42</v>
      </c>
      <c r="E15" s="110"/>
      <c r="F15" s="111" t="e">
        <f>F14*100/$E14</f>
        <v>#DIV/0!</v>
      </c>
      <c r="G15" s="111" t="e">
        <f>G14*100/$E$14</f>
        <v>#DIV/0!</v>
      </c>
      <c r="H15" s="111" t="e">
        <f>H14*100/$E$14</f>
        <v>#DIV/0!</v>
      </c>
      <c r="I15" s="111" t="e">
        <f>I14*100/$E$14</f>
        <v>#DIV/0!</v>
      </c>
    </row>
    <row r="16" spans="1:9" ht="29.25" customHeight="1" thickBot="1" thickTop="1">
      <c r="A16" s="113" t="s">
        <v>114</v>
      </c>
      <c r="B16" s="113"/>
      <c r="C16" s="54">
        <v>11</v>
      </c>
      <c r="D16" s="75" t="s">
        <v>141</v>
      </c>
      <c r="E16" s="3"/>
      <c r="F16" s="3"/>
      <c r="G16" s="3"/>
      <c r="H16" s="3"/>
      <c r="I16" s="3"/>
    </row>
    <row r="17" spans="1:9" ht="29.25" customHeight="1" thickBot="1" thickTop="1">
      <c r="A17" s="114"/>
      <c r="B17" s="114"/>
      <c r="C17" s="54">
        <v>12</v>
      </c>
      <c r="D17" s="75" t="s">
        <v>142</v>
      </c>
      <c r="E17" s="16"/>
      <c r="F17" s="40"/>
      <c r="G17" s="40"/>
      <c r="H17" s="40"/>
      <c r="I17" s="40"/>
    </row>
    <row r="18" spans="1:9" ht="29.25" customHeight="1" thickBot="1" thickTop="1">
      <c r="A18" s="114"/>
      <c r="B18" s="114"/>
      <c r="C18" s="54">
        <v>13</v>
      </c>
      <c r="D18" s="19" t="s">
        <v>143</v>
      </c>
      <c r="E18" s="8"/>
      <c r="F18" s="10"/>
      <c r="G18" s="10"/>
      <c r="H18" s="10"/>
      <c r="I18" s="10"/>
    </row>
    <row r="19" spans="1:9" ht="29.25" customHeight="1" thickBot="1" thickTop="1">
      <c r="A19" s="114"/>
      <c r="B19" s="114"/>
      <c r="C19" s="108">
        <v>14</v>
      </c>
      <c r="D19" s="19" t="s">
        <v>144</v>
      </c>
      <c r="E19" s="8"/>
      <c r="F19" s="10"/>
      <c r="G19" s="10"/>
      <c r="H19" s="10"/>
      <c r="I19" s="10"/>
    </row>
    <row r="20" spans="1:9" ht="29.25" customHeight="1" thickBot="1" thickTop="1">
      <c r="A20" s="114"/>
      <c r="B20" s="115"/>
      <c r="C20" s="108">
        <v>15</v>
      </c>
      <c r="D20" s="16" t="s">
        <v>145</v>
      </c>
      <c r="E20" s="8"/>
      <c r="F20" s="10"/>
      <c r="G20" s="10"/>
      <c r="H20" s="10"/>
      <c r="I20" s="10"/>
    </row>
    <row r="21" spans="1:9" ht="29.25" customHeight="1" thickBot="1" thickTop="1">
      <c r="A21" s="114"/>
      <c r="B21" s="113"/>
      <c r="C21" s="55"/>
      <c r="D21" s="6" t="s">
        <v>43</v>
      </c>
      <c r="E21" s="9">
        <f>SUM(E16:E20)</f>
        <v>0</v>
      </c>
      <c r="F21" s="9">
        <f>SUM(F16:F20)</f>
        <v>0</v>
      </c>
      <c r="G21" s="9">
        <f>SUM(G16:G20)</f>
        <v>0</v>
      </c>
      <c r="H21" s="9">
        <f>SUM(H16:H20)</f>
        <v>0</v>
      </c>
      <c r="I21" s="9">
        <f>SUM(I16:I20)</f>
        <v>0</v>
      </c>
    </row>
    <row r="22" spans="1:9" ht="29.25" customHeight="1" thickBot="1" thickTop="1">
      <c r="A22" s="115"/>
      <c r="B22" s="115"/>
      <c r="C22" s="55"/>
      <c r="D22" s="6" t="s">
        <v>42</v>
      </c>
      <c r="E22" s="110"/>
      <c r="F22" s="111" t="e">
        <f>F21*100/$E21</f>
        <v>#DIV/0!</v>
      </c>
      <c r="G22" s="111" t="e">
        <f>G21*100/$E21</f>
        <v>#DIV/0!</v>
      </c>
      <c r="H22" s="111" t="e">
        <f>H21*100/$E21</f>
        <v>#DIV/0!</v>
      </c>
      <c r="I22" s="111" t="e">
        <f>I21*100/$E21</f>
        <v>#DIV/0!</v>
      </c>
    </row>
    <row r="23" spans="1:9" ht="29.25" customHeight="1" thickBot="1" thickTop="1">
      <c r="A23" s="193" t="s">
        <v>115</v>
      </c>
      <c r="B23" s="193" t="s">
        <v>101</v>
      </c>
      <c r="C23" s="54">
        <v>14</v>
      </c>
      <c r="D23" s="16" t="s">
        <v>119</v>
      </c>
      <c r="E23" s="8"/>
      <c r="F23" s="10"/>
      <c r="G23" s="10"/>
      <c r="H23" s="10"/>
      <c r="I23" s="10"/>
    </row>
    <row r="24" spans="1:9" ht="29.25" customHeight="1" thickBot="1" thickTop="1">
      <c r="A24" s="194"/>
      <c r="B24" s="194"/>
      <c r="C24" s="54">
        <v>15</v>
      </c>
      <c r="D24" s="20" t="s">
        <v>120</v>
      </c>
      <c r="E24" s="8"/>
      <c r="F24" s="10"/>
      <c r="G24" s="10"/>
      <c r="H24" s="10"/>
      <c r="I24" s="10"/>
    </row>
    <row r="25" spans="1:9" ht="29.25" customHeight="1" thickBot="1" thickTop="1">
      <c r="A25" s="194"/>
      <c r="B25" s="194"/>
      <c r="C25" s="54">
        <v>16</v>
      </c>
      <c r="D25" s="19" t="s">
        <v>121</v>
      </c>
      <c r="E25" s="8"/>
      <c r="F25" s="10"/>
      <c r="G25" s="10"/>
      <c r="H25" s="10"/>
      <c r="I25" s="10"/>
    </row>
    <row r="26" spans="1:9" ht="29.25" customHeight="1" thickBot="1" thickTop="1">
      <c r="A26" s="194"/>
      <c r="B26" s="195"/>
      <c r="C26" s="54">
        <v>17</v>
      </c>
      <c r="D26" s="22" t="s">
        <v>122</v>
      </c>
      <c r="E26" s="8"/>
      <c r="F26" s="10"/>
      <c r="G26" s="10"/>
      <c r="H26" s="10"/>
      <c r="I26" s="10"/>
    </row>
    <row r="27" spans="1:9" ht="29.25" customHeight="1" thickBot="1" thickTop="1">
      <c r="A27" s="194"/>
      <c r="B27" s="193"/>
      <c r="C27" s="55"/>
      <c r="D27" s="6" t="s">
        <v>43</v>
      </c>
      <c r="E27" s="9">
        <f>SUM(E23:E26)</f>
        <v>0</v>
      </c>
      <c r="F27" s="9">
        <f>SUM(F23:F26)</f>
        <v>0</v>
      </c>
      <c r="G27" s="9">
        <f>SUM(G23:G26)</f>
        <v>0</v>
      </c>
      <c r="H27" s="9">
        <f>SUM(H23:H26)</f>
        <v>0</v>
      </c>
      <c r="I27" s="9">
        <f>SUM(I23:I26)</f>
        <v>0</v>
      </c>
    </row>
    <row r="28" spans="1:9" ht="29.25" customHeight="1" thickBot="1" thickTop="1">
      <c r="A28" s="195"/>
      <c r="B28" s="195"/>
      <c r="C28" s="55"/>
      <c r="D28" s="6" t="s">
        <v>42</v>
      </c>
      <c r="E28" s="110"/>
      <c r="F28" s="111" t="e">
        <f>F27*100/$E27</f>
        <v>#DIV/0!</v>
      </c>
      <c r="G28" s="111" t="e">
        <f>G27*100/$E27</f>
        <v>#DIV/0!</v>
      </c>
      <c r="H28" s="111" t="e">
        <f>H27*100/$E27</f>
        <v>#DIV/0!</v>
      </c>
      <c r="I28" s="111" t="e">
        <f>I27*100/$E27</f>
        <v>#DIV/0!</v>
      </c>
    </row>
    <row r="29" spans="1:9" ht="29.25" customHeight="1" thickBot="1" thickTop="1">
      <c r="A29" s="193" t="s">
        <v>99</v>
      </c>
      <c r="B29" s="193"/>
      <c r="C29" s="54">
        <v>18</v>
      </c>
      <c r="D29" s="62" t="s">
        <v>123</v>
      </c>
      <c r="E29" s="8"/>
      <c r="F29" s="10"/>
      <c r="G29" s="10"/>
      <c r="H29" s="10"/>
      <c r="I29" s="10"/>
    </row>
    <row r="30" spans="1:9" ht="29.25" customHeight="1" thickBot="1" thickTop="1">
      <c r="A30" s="194"/>
      <c r="B30" s="194"/>
      <c r="C30" s="54">
        <v>19</v>
      </c>
      <c r="D30" s="62" t="s">
        <v>124</v>
      </c>
      <c r="E30" s="62"/>
      <c r="F30" s="3"/>
      <c r="G30" s="3"/>
      <c r="H30" s="3"/>
      <c r="I30" s="3"/>
    </row>
    <row r="31" spans="1:9" ht="29.25" customHeight="1" thickBot="1" thickTop="1">
      <c r="A31" s="194"/>
      <c r="B31" s="194"/>
      <c r="C31" s="54">
        <v>20</v>
      </c>
      <c r="D31" s="22" t="s">
        <v>125</v>
      </c>
      <c r="E31" s="3"/>
      <c r="F31" s="3"/>
      <c r="G31" s="3"/>
      <c r="H31" s="3"/>
      <c r="I31" s="3"/>
    </row>
    <row r="32" spans="1:9" ht="29.25" customHeight="1" thickBot="1" thickTop="1">
      <c r="A32" s="194"/>
      <c r="B32" s="194"/>
      <c r="C32" s="54">
        <v>21</v>
      </c>
      <c r="D32" s="16" t="s">
        <v>126</v>
      </c>
      <c r="E32" s="8"/>
      <c r="F32" s="10"/>
      <c r="G32" s="10"/>
      <c r="H32" s="10"/>
      <c r="I32" s="10"/>
    </row>
    <row r="33" spans="1:9" ht="29.25" customHeight="1" thickBot="1" thickTop="1">
      <c r="A33" s="194"/>
      <c r="B33" s="194"/>
      <c r="C33" s="54">
        <v>22</v>
      </c>
      <c r="D33" s="21" t="s">
        <v>127</v>
      </c>
      <c r="E33" s="8"/>
      <c r="F33" s="10"/>
      <c r="G33" s="10"/>
      <c r="H33" s="10"/>
      <c r="I33" s="10"/>
    </row>
    <row r="34" spans="1:9" ht="29.25" customHeight="1" thickBot="1" thickTop="1">
      <c r="A34" s="194"/>
      <c r="B34" s="194"/>
      <c r="C34" s="54">
        <v>23</v>
      </c>
      <c r="D34" s="17" t="s">
        <v>128</v>
      </c>
      <c r="E34" s="8"/>
      <c r="F34" s="10"/>
      <c r="G34" s="10"/>
      <c r="H34" s="10"/>
      <c r="I34" s="10"/>
    </row>
    <row r="35" spans="1:9" ht="29.25" customHeight="1" thickBot="1" thickTop="1">
      <c r="A35" s="194"/>
      <c r="B35" s="195"/>
      <c r="C35" s="54">
        <v>24</v>
      </c>
      <c r="D35" s="19" t="s">
        <v>129</v>
      </c>
      <c r="E35" s="8"/>
      <c r="F35" s="10"/>
      <c r="G35" s="10"/>
      <c r="H35" s="10"/>
      <c r="I35" s="10"/>
    </row>
    <row r="36" spans="1:9" ht="29.25" customHeight="1" thickBot="1" thickTop="1">
      <c r="A36" s="194"/>
      <c r="B36" s="208"/>
      <c r="C36" s="55"/>
      <c r="D36" s="6" t="s">
        <v>43</v>
      </c>
      <c r="E36" s="9">
        <f>SUM(E29:E35)</f>
        <v>0</v>
      </c>
      <c r="F36" s="9">
        <f>SUM(F29:F35)</f>
        <v>0</v>
      </c>
      <c r="G36" s="9">
        <f>SUM(G29:G35)</f>
        <v>0</v>
      </c>
      <c r="H36" s="9">
        <f>SUM(H29:H35)</f>
        <v>0</v>
      </c>
      <c r="I36" s="9">
        <f>SUM(I29:I35)</f>
        <v>0</v>
      </c>
    </row>
    <row r="37" spans="1:9" ht="29.25" customHeight="1" thickBot="1" thickTop="1">
      <c r="A37" s="195"/>
      <c r="B37" s="209"/>
      <c r="C37" s="55"/>
      <c r="D37" s="6" t="s">
        <v>42</v>
      </c>
      <c r="E37" s="110"/>
      <c r="F37" s="111" t="e">
        <f>F36*100/$E36</f>
        <v>#DIV/0!</v>
      </c>
      <c r="G37" s="111" t="e">
        <f>G36*100/$E$14</f>
        <v>#DIV/0!</v>
      </c>
      <c r="H37" s="111" t="e">
        <f>H36*100/$E$14</f>
        <v>#DIV/0!</v>
      </c>
      <c r="I37" s="111" t="e">
        <f>I36*100/$E$14</f>
        <v>#DIV/0!</v>
      </c>
    </row>
    <row r="38" spans="1:9" ht="29.25" customHeight="1" thickBot="1" thickTop="1">
      <c r="A38" s="210"/>
      <c r="B38" s="211"/>
      <c r="C38" s="64"/>
      <c r="D38" s="65" t="s">
        <v>309</v>
      </c>
      <c r="E38" s="66">
        <f>E36+E27+E21+E14</f>
        <v>0</v>
      </c>
      <c r="F38" s="66">
        <f>F36+F27+F21+F14</f>
        <v>0</v>
      </c>
      <c r="G38" s="66">
        <f>G36+G27+G21+G14</f>
        <v>0</v>
      </c>
      <c r="H38" s="66">
        <f>H36+H27+H21+H14</f>
        <v>0</v>
      </c>
      <c r="I38" s="66">
        <f>I36+I27+I21+I14</f>
        <v>0</v>
      </c>
    </row>
    <row r="39" spans="1:9" ht="29.25" customHeight="1" thickBot="1" thickTop="1">
      <c r="A39" s="212"/>
      <c r="B39" s="213"/>
      <c r="C39" s="69"/>
      <c r="D39" s="70" t="s">
        <v>42</v>
      </c>
      <c r="E39" s="112"/>
      <c r="F39" s="72" t="e">
        <f>F38*100/$E38</f>
        <v>#DIV/0!</v>
      </c>
      <c r="G39" s="72" t="e">
        <f>G38*100/$E$14</f>
        <v>#DIV/0!</v>
      </c>
      <c r="H39" s="72" t="e">
        <f>H38*100/$E$14</f>
        <v>#DIV/0!</v>
      </c>
      <c r="I39" s="72" t="e">
        <f>I38*100/$E$14</f>
        <v>#DIV/0!</v>
      </c>
    </row>
    <row r="40" ht="29.25" customHeight="1" thickTop="1"/>
    <row r="46" spans="1:9" ht="29.25" customHeight="1">
      <c r="A46" s="196" t="s">
        <v>130</v>
      </c>
      <c r="B46" s="196"/>
      <c r="C46" s="196"/>
      <c r="D46" s="196"/>
      <c r="E46" s="196"/>
      <c r="F46" s="196"/>
      <c r="G46" s="196"/>
      <c r="H46" s="196"/>
      <c r="I46" s="196"/>
    </row>
    <row r="47" spans="1:9" ht="29.25" customHeight="1" thickBot="1">
      <c r="A47" s="197" t="s">
        <v>167</v>
      </c>
      <c r="B47" s="197"/>
      <c r="C47" s="197"/>
      <c r="D47" s="197"/>
      <c r="E47" s="197"/>
      <c r="F47" s="197"/>
      <c r="G47" s="197"/>
      <c r="H47" s="197"/>
      <c r="I47" s="197"/>
    </row>
    <row r="48" spans="1:9" ht="29.25" customHeight="1" thickBot="1" thickTop="1">
      <c r="A48" s="202" t="s">
        <v>0</v>
      </c>
      <c r="B48" s="260" t="s">
        <v>1</v>
      </c>
      <c r="C48" s="274" t="s">
        <v>28</v>
      </c>
      <c r="D48" s="276" t="s">
        <v>33</v>
      </c>
      <c r="E48" s="278" t="s">
        <v>102</v>
      </c>
      <c r="F48" s="280"/>
      <c r="G48" s="278" t="s">
        <v>103</v>
      </c>
      <c r="H48" s="280"/>
      <c r="I48" s="107" t="s">
        <v>104</v>
      </c>
    </row>
    <row r="49" spans="1:9" ht="29.25" customHeight="1" thickBot="1" thickTop="1">
      <c r="A49" s="273"/>
      <c r="B49" s="262"/>
      <c r="C49" s="275"/>
      <c r="D49" s="277"/>
      <c r="E49" s="74" t="s">
        <v>40</v>
      </c>
      <c r="F49" s="74" t="s">
        <v>41</v>
      </c>
      <c r="G49" s="74" t="s">
        <v>40</v>
      </c>
      <c r="H49" s="74" t="s">
        <v>41</v>
      </c>
      <c r="I49" s="74" t="s">
        <v>40</v>
      </c>
    </row>
    <row r="50" spans="1:9" ht="29.25" customHeight="1" thickBot="1" thickTop="1">
      <c r="A50" s="193" t="s">
        <v>170</v>
      </c>
      <c r="B50" s="248" t="s">
        <v>168</v>
      </c>
      <c r="C50" s="54">
        <v>1</v>
      </c>
      <c r="D50" s="16" t="s">
        <v>131</v>
      </c>
      <c r="E50" s="8"/>
      <c r="F50" s="10"/>
      <c r="G50" s="10"/>
      <c r="H50" s="10"/>
      <c r="I50" s="10"/>
    </row>
    <row r="51" spans="1:9" ht="29.25" customHeight="1" thickBot="1" thickTop="1">
      <c r="A51" s="194"/>
      <c r="B51" s="249"/>
      <c r="C51" s="54">
        <v>2</v>
      </c>
      <c r="D51" s="20" t="s">
        <v>132</v>
      </c>
      <c r="E51" s="8"/>
      <c r="F51" s="10"/>
      <c r="G51" s="10"/>
      <c r="H51" s="10"/>
      <c r="I51" s="10"/>
    </row>
    <row r="52" spans="1:9" ht="29.25" customHeight="1" thickBot="1" thickTop="1">
      <c r="A52" s="194"/>
      <c r="B52" s="249"/>
      <c r="C52" s="57">
        <v>3</v>
      </c>
      <c r="D52" s="19" t="s">
        <v>133</v>
      </c>
      <c r="E52" s="8"/>
      <c r="F52" s="10"/>
      <c r="G52" s="10"/>
      <c r="H52" s="10"/>
      <c r="I52" s="10"/>
    </row>
    <row r="53" spans="1:9" ht="29.25" customHeight="1" thickBot="1" thickTop="1">
      <c r="A53" s="194"/>
      <c r="B53" s="250"/>
      <c r="C53" s="58">
        <v>4</v>
      </c>
      <c r="D53" s="22" t="s">
        <v>134</v>
      </c>
      <c r="E53" s="8"/>
      <c r="F53" s="10"/>
      <c r="G53" s="10"/>
      <c r="H53" s="10"/>
      <c r="I53" s="10"/>
    </row>
    <row r="54" spans="1:9" ht="29.25" customHeight="1" thickBot="1" thickTop="1">
      <c r="A54" s="194"/>
      <c r="B54" s="251" t="s">
        <v>169</v>
      </c>
      <c r="C54" s="59">
        <v>5</v>
      </c>
      <c r="D54" s="19" t="s">
        <v>135</v>
      </c>
      <c r="E54" s="8"/>
      <c r="F54" s="10"/>
      <c r="G54" s="10"/>
      <c r="H54" s="10"/>
      <c r="I54" s="10"/>
    </row>
    <row r="55" spans="1:9" ht="29.25" customHeight="1" thickBot="1" thickTop="1">
      <c r="A55" s="194"/>
      <c r="B55" s="252"/>
      <c r="C55" s="59">
        <v>6</v>
      </c>
      <c r="D55" s="16" t="s">
        <v>136</v>
      </c>
      <c r="E55" s="8"/>
      <c r="F55" s="10"/>
      <c r="G55" s="10"/>
      <c r="H55" s="10"/>
      <c r="I55" s="10"/>
    </row>
    <row r="56" spans="1:9" ht="29.25" customHeight="1" thickBot="1" thickTop="1">
      <c r="A56" s="194"/>
      <c r="B56" s="253"/>
      <c r="C56" s="59">
        <v>7</v>
      </c>
      <c r="D56" s="17" t="s">
        <v>137</v>
      </c>
      <c r="E56" s="8"/>
      <c r="F56" s="10"/>
      <c r="G56" s="10"/>
      <c r="H56" s="10"/>
      <c r="I56" s="10"/>
    </row>
    <row r="57" spans="1:9" ht="29.25" customHeight="1" thickBot="1" thickTop="1">
      <c r="A57" s="194"/>
      <c r="B57" s="193" t="s">
        <v>172</v>
      </c>
      <c r="C57" s="108">
        <v>8</v>
      </c>
      <c r="D57" s="20" t="s">
        <v>138</v>
      </c>
      <c r="E57" s="76"/>
      <c r="F57" s="76"/>
      <c r="G57" s="76"/>
      <c r="H57" s="76"/>
      <c r="I57" s="76"/>
    </row>
    <row r="58" spans="1:9" ht="29.25" customHeight="1" thickBot="1" thickTop="1">
      <c r="A58" s="195"/>
      <c r="B58" s="195"/>
      <c r="C58" s="108">
        <v>9</v>
      </c>
      <c r="D58" s="20" t="s">
        <v>139</v>
      </c>
      <c r="E58" s="76"/>
      <c r="F58" s="76"/>
      <c r="G58" s="76"/>
      <c r="H58" s="76"/>
      <c r="I58" s="76"/>
    </row>
    <row r="59" spans="1:9" ht="29.25" customHeight="1" thickBot="1" thickTop="1">
      <c r="A59" s="193" t="s">
        <v>171</v>
      </c>
      <c r="B59" s="193"/>
      <c r="C59" s="108">
        <v>10</v>
      </c>
      <c r="D59" s="20" t="s">
        <v>140</v>
      </c>
      <c r="E59" s="3"/>
      <c r="F59" s="3"/>
      <c r="G59" s="3"/>
      <c r="H59" s="3"/>
      <c r="I59" s="3"/>
    </row>
    <row r="60" spans="1:9" ht="29.25" customHeight="1" thickBot="1" thickTop="1">
      <c r="A60" s="194"/>
      <c r="B60" s="194"/>
      <c r="C60" s="54"/>
      <c r="D60" s="6" t="s">
        <v>43</v>
      </c>
      <c r="E60" s="77"/>
      <c r="F60" s="79"/>
      <c r="G60" s="79"/>
      <c r="H60" s="79"/>
      <c r="I60" s="79"/>
    </row>
    <row r="61" spans="1:9" ht="29.25" customHeight="1" thickBot="1" thickTop="1">
      <c r="A61" s="194"/>
      <c r="B61" s="194"/>
      <c r="C61" s="54"/>
      <c r="D61" s="6" t="s">
        <v>42</v>
      </c>
      <c r="E61" s="9"/>
      <c r="F61" s="78"/>
      <c r="G61" s="78"/>
      <c r="H61" s="78"/>
      <c r="I61" s="78"/>
    </row>
    <row r="62" spans="1:9" ht="29.25" customHeight="1" thickBot="1" thickTop="1">
      <c r="A62" s="194"/>
      <c r="B62" s="194"/>
      <c r="C62" s="54">
        <v>11</v>
      </c>
      <c r="D62" s="75" t="s">
        <v>141</v>
      </c>
      <c r="E62" s="8"/>
      <c r="F62" s="10"/>
      <c r="G62" s="10"/>
      <c r="H62" s="10"/>
      <c r="I62" s="10"/>
    </row>
    <row r="63" spans="1:9" ht="29.25" customHeight="1" thickBot="1" thickTop="1">
      <c r="A63" s="194"/>
      <c r="B63" s="194"/>
      <c r="C63" s="54">
        <v>12</v>
      </c>
      <c r="D63" s="75" t="s">
        <v>142</v>
      </c>
      <c r="E63" s="8"/>
      <c r="F63" s="10"/>
      <c r="G63" s="10"/>
      <c r="H63" s="10"/>
      <c r="I63" s="10"/>
    </row>
    <row r="64" spans="1:9" ht="29.25" customHeight="1" thickBot="1" thickTop="1">
      <c r="A64" s="194"/>
      <c r="B64" s="195"/>
      <c r="C64" s="54">
        <v>13</v>
      </c>
      <c r="D64" s="19" t="s">
        <v>143</v>
      </c>
      <c r="E64" s="8"/>
      <c r="F64" s="10"/>
      <c r="G64" s="10"/>
      <c r="H64" s="10"/>
      <c r="I64" s="10"/>
    </row>
    <row r="65" spans="1:9" ht="29.25" customHeight="1" thickBot="1" thickTop="1">
      <c r="A65" s="194"/>
      <c r="B65" s="193" t="s">
        <v>15</v>
      </c>
      <c r="C65" s="108">
        <v>14</v>
      </c>
      <c r="D65" s="19" t="s">
        <v>144</v>
      </c>
      <c r="E65" s="76"/>
      <c r="F65" s="76"/>
      <c r="G65" s="76"/>
      <c r="H65" s="76"/>
      <c r="I65" s="76"/>
    </row>
    <row r="66" spans="1:9" ht="29.25" customHeight="1" thickBot="1" thickTop="1">
      <c r="A66" s="195"/>
      <c r="B66" s="195"/>
      <c r="C66" s="108">
        <v>15</v>
      </c>
      <c r="D66" s="16" t="s">
        <v>145</v>
      </c>
      <c r="E66" s="76"/>
      <c r="F66" s="76"/>
      <c r="G66" s="76"/>
      <c r="H66" s="76"/>
      <c r="I66" s="76"/>
    </row>
    <row r="67" spans="1:9" ht="29.25" customHeight="1" thickBot="1" thickTop="1">
      <c r="A67" s="193"/>
      <c r="B67" s="193" t="s">
        <v>173</v>
      </c>
      <c r="C67" s="54">
        <v>16</v>
      </c>
      <c r="D67" s="20" t="s">
        <v>146</v>
      </c>
      <c r="E67" s="8"/>
      <c r="F67" s="10"/>
      <c r="G67" s="10"/>
      <c r="H67" s="10"/>
      <c r="I67" s="10"/>
    </row>
    <row r="68" spans="1:9" ht="29.25" customHeight="1" thickBot="1" thickTop="1">
      <c r="A68" s="194"/>
      <c r="B68" s="194"/>
      <c r="C68" s="54">
        <v>17</v>
      </c>
      <c r="D68" s="20" t="s">
        <v>147</v>
      </c>
      <c r="E68" s="76"/>
      <c r="F68" s="81"/>
      <c r="G68" s="81"/>
      <c r="H68" s="81"/>
      <c r="I68" s="81"/>
    </row>
    <row r="69" spans="1:9" ht="29.25" customHeight="1" thickBot="1" thickTop="1">
      <c r="A69" s="194"/>
      <c r="B69" s="194"/>
      <c r="C69" s="54">
        <v>18</v>
      </c>
      <c r="D69" s="20" t="s">
        <v>148</v>
      </c>
      <c r="E69" s="76"/>
      <c r="F69" s="81"/>
      <c r="G69" s="81"/>
      <c r="H69" s="81"/>
      <c r="I69" s="81"/>
    </row>
    <row r="70" spans="1:9" ht="29.25" customHeight="1" thickBot="1" thickTop="1">
      <c r="A70" s="194"/>
      <c r="B70" s="195"/>
      <c r="C70" s="54">
        <v>19</v>
      </c>
      <c r="D70" s="20" t="s">
        <v>149</v>
      </c>
      <c r="E70" s="8"/>
      <c r="F70" s="10"/>
      <c r="G70" s="10"/>
      <c r="H70" s="10"/>
      <c r="I70" s="10"/>
    </row>
    <row r="71" spans="1:9" ht="29.25" customHeight="1" thickBot="1" thickTop="1">
      <c r="A71" s="194"/>
      <c r="B71" s="193" t="s">
        <v>174</v>
      </c>
      <c r="C71" s="108">
        <v>20</v>
      </c>
      <c r="D71" s="20" t="s">
        <v>150</v>
      </c>
      <c r="E71" s="76"/>
      <c r="F71" s="76"/>
      <c r="G71" s="76"/>
      <c r="H71" s="76"/>
      <c r="I71" s="76"/>
    </row>
    <row r="72" spans="1:9" ht="29.25" customHeight="1" thickBot="1" thickTop="1">
      <c r="A72" s="195"/>
      <c r="B72" s="195"/>
      <c r="C72" s="108">
        <v>21</v>
      </c>
      <c r="D72" s="20" t="s">
        <v>151</v>
      </c>
      <c r="E72" s="76"/>
      <c r="F72" s="76"/>
      <c r="G72" s="76"/>
      <c r="H72" s="76"/>
      <c r="I72" s="76"/>
    </row>
    <row r="73" spans="1:9" ht="29.25" customHeight="1" thickBot="1" thickTop="1">
      <c r="A73" s="193" t="s">
        <v>99</v>
      </c>
      <c r="B73" s="193"/>
      <c r="C73" s="54">
        <v>22</v>
      </c>
      <c r="D73" s="20" t="s">
        <v>152</v>
      </c>
      <c r="E73" s="8"/>
      <c r="F73" s="10"/>
      <c r="G73" s="10"/>
      <c r="H73" s="10"/>
      <c r="I73" s="10"/>
    </row>
    <row r="74" spans="1:9" ht="29.25" customHeight="1" thickBot="1" thickTop="1">
      <c r="A74" s="194"/>
      <c r="B74" s="194"/>
      <c r="C74" s="54"/>
      <c r="D74" s="6" t="s">
        <v>43</v>
      </c>
      <c r="E74" s="80"/>
      <c r="F74" s="80"/>
      <c r="G74" s="80"/>
      <c r="H74" s="80"/>
      <c r="I74" s="80"/>
    </row>
    <row r="75" spans="1:9" ht="29.25" customHeight="1" thickBot="1" thickTop="1">
      <c r="A75" s="194"/>
      <c r="B75" s="194"/>
      <c r="C75" s="54"/>
      <c r="D75" s="6" t="s">
        <v>42</v>
      </c>
      <c r="E75" s="80"/>
      <c r="F75" s="80"/>
      <c r="G75" s="80"/>
      <c r="H75" s="80"/>
      <c r="I75" s="80"/>
    </row>
    <row r="76" spans="1:9" ht="29.25" customHeight="1" thickBot="1" thickTop="1">
      <c r="A76" s="194"/>
      <c r="B76" s="194"/>
      <c r="C76" s="54">
        <v>23</v>
      </c>
      <c r="D76" s="16" t="s">
        <v>153</v>
      </c>
      <c r="E76" s="8"/>
      <c r="F76" s="10"/>
      <c r="G76" s="10"/>
      <c r="H76" s="10"/>
      <c r="I76" s="10"/>
    </row>
    <row r="77" spans="1:9" ht="29.25" customHeight="1" thickBot="1" thickTop="1">
      <c r="A77" s="194"/>
      <c r="B77" s="194"/>
      <c r="C77" s="54">
        <v>24</v>
      </c>
      <c r="D77" s="20" t="s">
        <v>154</v>
      </c>
      <c r="E77" s="76"/>
      <c r="F77" s="81"/>
      <c r="G77" s="81"/>
      <c r="H77" s="81"/>
      <c r="I77" s="81"/>
    </row>
    <row r="78" spans="1:9" ht="29.25" customHeight="1" thickBot="1" thickTop="1">
      <c r="A78" s="194"/>
      <c r="B78" s="194"/>
      <c r="C78" s="54">
        <v>25</v>
      </c>
      <c r="D78" s="19" t="s">
        <v>155</v>
      </c>
      <c r="E78" s="76"/>
      <c r="F78" s="81"/>
      <c r="G78" s="81"/>
      <c r="H78" s="81"/>
      <c r="I78" s="81"/>
    </row>
    <row r="79" spans="1:9" ht="29.25" customHeight="1" thickBot="1" thickTop="1">
      <c r="A79" s="194"/>
      <c r="B79" s="195"/>
      <c r="C79" s="54">
        <v>26</v>
      </c>
      <c r="D79" s="16" t="s">
        <v>156</v>
      </c>
      <c r="E79" s="8"/>
      <c r="F79" s="10"/>
      <c r="G79" s="10"/>
      <c r="H79" s="10"/>
      <c r="I79" s="10"/>
    </row>
    <row r="80" spans="1:9" ht="29.25" customHeight="1" thickBot="1" thickTop="1">
      <c r="A80" s="194"/>
      <c r="B80" s="208"/>
      <c r="C80" s="108">
        <v>27</v>
      </c>
      <c r="D80" s="16" t="s">
        <v>157</v>
      </c>
      <c r="E80" s="76"/>
      <c r="F80" s="76"/>
      <c r="G80" s="76"/>
      <c r="H80" s="76"/>
      <c r="I80" s="76"/>
    </row>
    <row r="81" spans="1:9" ht="29.25" customHeight="1" thickBot="1" thickTop="1">
      <c r="A81" s="195"/>
      <c r="B81" s="209"/>
      <c r="C81" s="108">
        <v>28</v>
      </c>
      <c r="D81" s="16" t="s">
        <v>158</v>
      </c>
      <c r="E81" s="76"/>
      <c r="F81" s="76"/>
      <c r="G81" s="76"/>
      <c r="H81" s="76"/>
      <c r="I81" s="76"/>
    </row>
    <row r="82" spans="1:9" ht="29.25" customHeight="1" thickBot="1" thickTop="1">
      <c r="A82" s="100"/>
      <c r="B82" s="101"/>
      <c r="C82" s="108">
        <v>29</v>
      </c>
      <c r="D82" s="16" t="s">
        <v>159</v>
      </c>
      <c r="E82" s="76"/>
      <c r="F82" s="81"/>
      <c r="G82" s="81"/>
      <c r="H82" s="81"/>
      <c r="I82" s="81"/>
    </row>
    <row r="83" spans="1:9" ht="29.25" customHeight="1" thickBot="1" thickTop="1">
      <c r="A83" s="102"/>
      <c r="B83" s="103"/>
      <c r="C83" s="82"/>
      <c r="D83" s="6" t="s">
        <v>43</v>
      </c>
      <c r="E83" s="80"/>
      <c r="F83" s="80"/>
      <c r="G83" s="80"/>
      <c r="H83" s="80"/>
      <c r="I83" s="80"/>
    </row>
    <row r="84" spans="3:9" ht="29.25" customHeight="1" thickBot="1" thickTop="1">
      <c r="C84" s="83"/>
      <c r="D84" s="6" t="s">
        <v>42</v>
      </c>
      <c r="E84" s="80"/>
      <c r="F84" s="80"/>
      <c r="G84" s="80"/>
      <c r="H84" s="80"/>
      <c r="I84" s="80"/>
    </row>
    <row r="85" spans="3:9" ht="29.25" customHeight="1" thickBot="1" thickTop="1">
      <c r="C85" s="108">
        <v>30</v>
      </c>
      <c r="D85" s="19" t="s">
        <v>160</v>
      </c>
      <c r="E85" s="16"/>
      <c r="F85" s="16"/>
      <c r="G85" s="16"/>
      <c r="H85" s="16"/>
      <c r="I85" s="16"/>
    </row>
    <row r="86" spans="3:9" ht="29.25" customHeight="1" thickBot="1" thickTop="1">
      <c r="C86" s="108">
        <v>31</v>
      </c>
      <c r="D86" s="16" t="s">
        <v>161</v>
      </c>
      <c r="E86" s="16"/>
      <c r="F86" s="16"/>
      <c r="G86" s="16"/>
      <c r="H86" s="16"/>
      <c r="I86" s="16"/>
    </row>
    <row r="87" spans="3:9" ht="29.25" customHeight="1" thickBot="1" thickTop="1">
      <c r="C87" s="108">
        <v>32</v>
      </c>
      <c r="D87" s="16" t="s">
        <v>162</v>
      </c>
      <c r="E87" s="16"/>
      <c r="F87" s="16"/>
      <c r="G87" s="16"/>
      <c r="H87" s="16"/>
      <c r="I87" s="16"/>
    </row>
    <row r="88" spans="3:9" ht="29.25" customHeight="1" thickBot="1" thickTop="1">
      <c r="C88" s="108">
        <v>33</v>
      </c>
      <c r="D88" s="19" t="s">
        <v>163</v>
      </c>
      <c r="E88" s="16"/>
      <c r="F88" s="16"/>
      <c r="G88" s="16"/>
      <c r="H88" s="16"/>
      <c r="I88" s="16"/>
    </row>
    <row r="89" spans="3:9" ht="29.25" customHeight="1" thickBot="1" thickTop="1">
      <c r="C89" s="54">
        <v>34</v>
      </c>
      <c r="D89" s="16" t="s">
        <v>164</v>
      </c>
      <c r="E89" s="16"/>
      <c r="F89" s="16"/>
      <c r="G89" s="16"/>
      <c r="H89" s="16"/>
      <c r="I89" s="16"/>
    </row>
    <row r="90" spans="3:9" ht="29.25" customHeight="1" thickBot="1" thickTop="1">
      <c r="C90" s="108">
        <v>35</v>
      </c>
      <c r="D90" s="16" t="s">
        <v>165</v>
      </c>
      <c r="E90" s="16"/>
      <c r="F90" s="16"/>
      <c r="G90" s="16"/>
      <c r="H90" s="16"/>
      <c r="I90" s="16"/>
    </row>
    <row r="91" spans="1:9" ht="29.25" customHeight="1" thickBot="1" thickTop="1">
      <c r="A91" s="97"/>
      <c r="B91" s="97"/>
      <c r="C91" s="6"/>
      <c r="D91" s="80" t="s">
        <v>166</v>
      </c>
      <c r="E91" s="80"/>
      <c r="F91" s="80"/>
      <c r="G91" s="80"/>
      <c r="H91" s="80"/>
      <c r="I91" s="80"/>
    </row>
    <row r="92" spans="3:9" ht="29.25" customHeight="1" thickBot="1" thickTop="1">
      <c r="C92" s="6"/>
      <c r="D92" s="80" t="s">
        <v>42</v>
      </c>
      <c r="E92" s="80"/>
      <c r="F92" s="80"/>
      <c r="G92" s="80"/>
      <c r="H92" s="80"/>
      <c r="I92" s="80"/>
    </row>
    <row r="93" spans="3:9" ht="29.25" customHeight="1" thickBot="1" thickTop="1">
      <c r="C93" s="6"/>
      <c r="D93" s="80"/>
      <c r="E93" s="80"/>
      <c r="F93" s="80"/>
      <c r="G93" s="80"/>
      <c r="H93" s="80"/>
      <c r="I93" s="80"/>
    </row>
    <row r="94" spans="3:9" ht="29.25" customHeight="1" thickBot="1" thickTop="1">
      <c r="C94" s="6"/>
      <c r="D94" s="80"/>
      <c r="E94" s="80"/>
      <c r="F94" s="80"/>
      <c r="G94" s="80"/>
      <c r="H94" s="80"/>
      <c r="I94" s="80"/>
    </row>
    <row r="95" ht="29.25" customHeight="1" thickTop="1"/>
    <row r="99" spans="1:2" ht="29.25" customHeight="1">
      <c r="A99" s="96"/>
      <c r="B99" s="96"/>
    </row>
    <row r="106" spans="1:9" ht="29.25" customHeight="1">
      <c r="A106" s="196" t="s">
        <v>175</v>
      </c>
      <c r="B106" s="196"/>
      <c r="C106" s="196"/>
      <c r="D106" s="196"/>
      <c r="E106" s="196"/>
      <c r="F106" s="196"/>
      <c r="G106" s="196"/>
      <c r="H106" s="196"/>
      <c r="I106" s="196"/>
    </row>
    <row r="107" spans="1:9" ht="29.25" customHeight="1" thickBot="1">
      <c r="A107" s="197" t="s">
        <v>218</v>
      </c>
      <c r="B107" s="197"/>
      <c r="C107" s="197"/>
      <c r="D107" s="197"/>
      <c r="E107" s="197"/>
      <c r="F107" s="197"/>
      <c r="G107" s="197"/>
      <c r="H107" s="197"/>
      <c r="I107" s="197"/>
    </row>
    <row r="108" spans="1:9" ht="29.25" customHeight="1" thickBot="1" thickTop="1">
      <c r="A108" s="202" t="s">
        <v>0</v>
      </c>
      <c r="B108" s="260" t="s">
        <v>1</v>
      </c>
      <c r="C108" s="274" t="s">
        <v>28</v>
      </c>
      <c r="D108" s="276" t="s">
        <v>33</v>
      </c>
      <c r="E108" s="278" t="s">
        <v>102</v>
      </c>
      <c r="F108" s="279"/>
      <c r="G108" s="278" t="s">
        <v>103</v>
      </c>
      <c r="H108" s="279"/>
      <c r="I108" s="107" t="s">
        <v>104</v>
      </c>
    </row>
    <row r="109" spans="1:9" ht="29.25" customHeight="1" thickBot="1" thickTop="1">
      <c r="A109" s="273"/>
      <c r="B109" s="262"/>
      <c r="C109" s="275"/>
      <c r="D109" s="277"/>
      <c r="E109" s="74" t="s">
        <v>40</v>
      </c>
      <c r="F109" s="74" t="s">
        <v>41</v>
      </c>
      <c r="G109" s="74" t="s">
        <v>40</v>
      </c>
      <c r="H109" s="74" t="s">
        <v>41</v>
      </c>
      <c r="I109" s="74" t="s">
        <v>40</v>
      </c>
    </row>
    <row r="110" spans="1:9" ht="29.25" customHeight="1" thickBot="1" thickTop="1">
      <c r="A110" s="193" t="s">
        <v>170</v>
      </c>
      <c r="B110" s="248" t="s">
        <v>168</v>
      </c>
      <c r="C110" s="54">
        <v>1</v>
      </c>
      <c r="D110" s="16" t="s">
        <v>176</v>
      </c>
      <c r="E110" s="8"/>
      <c r="F110" s="10"/>
      <c r="G110" s="10"/>
      <c r="H110" s="10"/>
      <c r="I110" s="10"/>
    </row>
    <row r="111" spans="1:9" ht="29.25" customHeight="1" thickBot="1" thickTop="1">
      <c r="A111" s="194"/>
      <c r="B111" s="249"/>
      <c r="C111" s="54">
        <v>2</v>
      </c>
      <c r="D111" s="20" t="s">
        <v>177</v>
      </c>
      <c r="E111" s="8"/>
      <c r="F111" s="10"/>
      <c r="G111" s="10"/>
      <c r="H111" s="10"/>
      <c r="I111" s="10"/>
    </row>
    <row r="112" spans="1:9" ht="29.25" customHeight="1" thickBot="1" thickTop="1">
      <c r="A112" s="194"/>
      <c r="B112" s="249"/>
      <c r="C112" s="57">
        <v>3</v>
      </c>
      <c r="D112" s="19" t="s">
        <v>178</v>
      </c>
      <c r="E112" s="8"/>
      <c r="F112" s="10"/>
      <c r="G112" s="10"/>
      <c r="H112" s="10"/>
      <c r="I112" s="10"/>
    </row>
    <row r="113" spans="1:9" ht="29.25" customHeight="1" thickBot="1" thickTop="1">
      <c r="A113" s="194"/>
      <c r="B113" s="250"/>
      <c r="C113" s="58">
        <v>4</v>
      </c>
      <c r="D113" s="22" t="s">
        <v>179</v>
      </c>
      <c r="E113" s="8"/>
      <c r="F113" s="10"/>
      <c r="G113" s="10"/>
      <c r="H113" s="10"/>
      <c r="I113" s="10"/>
    </row>
    <row r="114" spans="1:9" ht="29.25" customHeight="1" thickBot="1" thickTop="1">
      <c r="A114" s="194"/>
      <c r="B114" s="251" t="s">
        <v>169</v>
      </c>
      <c r="C114" s="59">
        <v>5</v>
      </c>
      <c r="D114" s="19" t="s">
        <v>180</v>
      </c>
      <c r="E114" s="8"/>
      <c r="F114" s="10"/>
      <c r="G114" s="10"/>
      <c r="H114" s="10"/>
      <c r="I114" s="10"/>
    </row>
    <row r="115" spans="1:9" ht="29.25" customHeight="1" thickBot="1" thickTop="1">
      <c r="A115" s="194"/>
      <c r="B115" s="252"/>
      <c r="C115" s="59">
        <v>6</v>
      </c>
      <c r="D115" s="16" t="s">
        <v>183</v>
      </c>
      <c r="E115" s="8"/>
      <c r="F115" s="10"/>
      <c r="G115" s="10"/>
      <c r="H115" s="10"/>
      <c r="I115" s="10"/>
    </row>
    <row r="116" spans="1:9" ht="29.25" customHeight="1" thickBot="1" thickTop="1">
      <c r="A116" s="194"/>
      <c r="B116" s="253"/>
      <c r="C116" s="59">
        <v>7</v>
      </c>
      <c r="D116" s="17" t="s">
        <v>182</v>
      </c>
      <c r="E116" s="8"/>
      <c r="F116" s="10"/>
      <c r="G116" s="10"/>
      <c r="H116" s="10"/>
      <c r="I116" s="10"/>
    </row>
    <row r="117" spans="1:9" ht="29.25" customHeight="1" thickBot="1" thickTop="1">
      <c r="A117" s="194"/>
      <c r="B117" s="113" t="s">
        <v>172</v>
      </c>
      <c r="C117" s="108">
        <v>8</v>
      </c>
      <c r="D117" s="20" t="s">
        <v>181</v>
      </c>
      <c r="E117" s="76"/>
      <c r="F117" s="76"/>
      <c r="G117" s="76"/>
      <c r="H117" s="76"/>
      <c r="I117" s="76"/>
    </row>
    <row r="118" spans="1:9" ht="29.25" customHeight="1" thickBot="1" thickTop="1">
      <c r="A118" s="195"/>
      <c r="B118" s="115"/>
      <c r="C118" s="108">
        <v>9</v>
      </c>
      <c r="D118" s="20" t="s">
        <v>184</v>
      </c>
      <c r="E118" s="76"/>
      <c r="F118" s="76"/>
      <c r="G118" s="76"/>
      <c r="H118" s="76"/>
      <c r="I118" s="76"/>
    </row>
    <row r="119" spans="1:9" ht="29.25" customHeight="1" thickBot="1" thickTop="1">
      <c r="A119" s="193" t="s">
        <v>171</v>
      </c>
      <c r="B119" s="113"/>
      <c r="C119" s="108">
        <v>10</v>
      </c>
      <c r="D119" s="20" t="s">
        <v>185</v>
      </c>
      <c r="E119" s="3"/>
      <c r="F119" s="3"/>
      <c r="G119" s="3"/>
      <c r="H119" s="3"/>
      <c r="I119" s="3"/>
    </row>
    <row r="120" spans="1:9" ht="29.25" customHeight="1" thickBot="1" thickTop="1">
      <c r="A120" s="194"/>
      <c r="B120" s="114"/>
      <c r="C120" s="54">
        <v>11</v>
      </c>
      <c r="D120" s="20" t="s">
        <v>186</v>
      </c>
      <c r="E120" s="84"/>
      <c r="F120" s="85"/>
      <c r="G120" s="85"/>
      <c r="H120" s="85"/>
      <c r="I120" s="85"/>
    </row>
    <row r="121" spans="1:9" ht="29.25" customHeight="1" thickBot="1" thickTop="1">
      <c r="A121" s="194"/>
      <c r="B121" s="114"/>
      <c r="C121" s="54">
        <v>12</v>
      </c>
      <c r="D121" s="20" t="s">
        <v>187</v>
      </c>
      <c r="E121" s="76"/>
      <c r="F121" s="81"/>
      <c r="G121" s="81"/>
      <c r="H121" s="81"/>
      <c r="I121" s="81"/>
    </row>
    <row r="122" spans="1:9" ht="29.25" customHeight="1" thickBot="1" thickTop="1">
      <c r="A122" s="194"/>
      <c r="B122" s="114"/>
      <c r="C122" s="54">
        <v>13</v>
      </c>
      <c r="D122" s="20" t="s">
        <v>188</v>
      </c>
      <c r="E122" s="84"/>
      <c r="F122" s="85"/>
      <c r="G122" s="85"/>
      <c r="H122" s="85"/>
      <c r="I122" s="85"/>
    </row>
    <row r="123" spans="1:9" ht="29.25" customHeight="1" thickBot="1" thickTop="1">
      <c r="A123" s="194"/>
      <c r="B123" s="114"/>
      <c r="C123" s="54">
        <v>14</v>
      </c>
      <c r="D123" s="20" t="s">
        <v>189</v>
      </c>
      <c r="E123" s="84"/>
      <c r="F123" s="85"/>
      <c r="G123" s="85"/>
      <c r="H123" s="85"/>
      <c r="I123" s="85"/>
    </row>
    <row r="124" spans="1:9" ht="29.25" customHeight="1" thickBot="1" thickTop="1">
      <c r="A124" s="194"/>
      <c r="B124" s="115"/>
      <c r="C124" s="54">
        <v>15</v>
      </c>
      <c r="D124" s="20" t="s">
        <v>190</v>
      </c>
      <c r="E124" s="8"/>
      <c r="F124" s="10"/>
      <c r="G124" s="10"/>
      <c r="H124" s="10"/>
      <c r="I124" s="10"/>
    </row>
    <row r="125" spans="1:9" ht="29.25" customHeight="1" thickBot="1" thickTop="1">
      <c r="A125" s="194"/>
      <c r="B125" s="193" t="s">
        <v>15</v>
      </c>
      <c r="C125" s="108">
        <v>16</v>
      </c>
      <c r="D125" s="20" t="s">
        <v>191</v>
      </c>
      <c r="E125" s="76"/>
      <c r="F125" s="76"/>
      <c r="G125" s="76"/>
      <c r="H125" s="76"/>
      <c r="I125" s="76"/>
    </row>
    <row r="126" spans="1:9" ht="29.25" customHeight="1" thickBot="1" thickTop="1">
      <c r="A126" s="195"/>
      <c r="B126" s="195"/>
      <c r="C126" s="108"/>
      <c r="D126" s="6" t="s">
        <v>192</v>
      </c>
      <c r="E126" s="77"/>
      <c r="F126" s="79"/>
      <c r="G126" s="79"/>
      <c r="H126" s="79"/>
      <c r="I126" s="79"/>
    </row>
    <row r="127" spans="1:9" ht="29.25" customHeight="1" thickBot="1" thickTop="1">
      <c r="A127" s="193"/>
      <c r="B127" s="193" t="s">
        <v>173</v>
      </c>
      <c r="C127" s="54"/>
      <c r="D127" s="6" t="s">
        <v>193</v>
      </c>
      <c r="E127" s="77"/>
      <c r="F127" s="79"/>
      <c r="G127" s="79"/>
      <c r="H127" s="79"/>
      <c r="I127" s="79"/>
    </row>
    <row r="128" spans="1:9" ht="29.25" customHeight="1" thickBot="1" thickTop="1">
      <c r="A128" s="194"/>
      <c r="B128" s="194"/>
      <c r="C128" s="54">
        <v>17</v>
      </c>
      <c r="D128" s="20" t="s">
        <v>194</v>
      </c>
      <c r="E128" s="76"/>
      <c r="F128" s="81"/>
      <c r="G128" s="81"/>
      <c r="H128" s="81"/>
      <c r="I128" s="81"/>
    </row>
    <row r="129" spans="1:9" ht="29.25" customHeight="1" thickBot="1" thickTop="1">
      <c r="A129" s="194"/>
      <c r="B129" s="194"/>
      <c r="C129" s="54">
        <v>18</v>
      </c>
      <c r="D129" s="20" t="s">
        <v>195</v>
      </c>
      <c r="E129" s="76"/>
      <c r="F129" s="81"/>
      <c r="G129" s="81"/>
      <c r="H129" s="81"/>
      <c r="I129" s="81"/>
    </row>
    <row r="130" spans="1:9" ht="29.25" customHeight="1" thickBot="1" thickTop="1">
      <c r="A130" s="194"/>
      <c r="B130" s="195"/>
      <c r="C130" s="54">
        <v>19</v>
      </c>
      <c r="D130" s="20" t="s">
        <v>196</v>
      </c>
      <c r="E130" s="8"/>
      <c r="F130" s="10"/>
      <c r="G130" s="10"/>
      <c r="H130" s="10"/>
      <c r="I130" s="10"/>
    </row>
    <row r="131" spans="1:9" ht="29.25" customHeight="1" thickBot="1" thickTop="1">
      <c r="A131" s="194"/>
      <c r="B131" s="193" t="s">
        <v>174</v>
      </c>
      <c r="C131" s="108">
        <v>20</v>
      </c>
      <c r="D131" s="20" t="s">
        <v>197</v>
      </c>
      <c r="E131" s="76"/>
      <c r="F131" s="76"/>
      <c r="G131" s="76"/>
      <c r="H131" s="76"/>
      <c r="I131" s="76"/>
    </row>
    <row r="132" spans="1:9" ht="29.25" customHeight="1" thickBot="1" thickTop="1">
      <c r="A132" s="195"/>
      <c r="B132" s="195"/>
      <c r="C132" s="108">
        <v>21</v>
      </c>
      <c r="D132" s="20" t="s">
        <v>198</v>
      </c>
      <c r="E132" s="76"/>
      <c r="F132" s="76"/>
      <c r="G132" s="76"/>
      <c r="H132" s="76"/>
      <c r="I132" s="76"/>
    </row>
    <row r="133" spans="1:9" ht="29.25" customHeight="1" thickBot="1" thickTop="1">
      <c r="A133" s="193" t="s">
        <v>99</v>
      </c>
      <c r="B133" s="193"/>
      <c r="C133" s="54"/>
      <c r="D133" s="6" t="s">
        <v>199</v>
      </c>
      <c r="E133" s="77"/>
      <c r="F133" s="79"/>
      <c r="G133" s="79"/>
      <c r="H133" s="79"/>
      <c r="I133" s="79"/>
    </row>
    <row r="134" spans="1:9" ht="29.25" customHeight="1" thickBot="1" thickTop="1">
      <c r="A134" s="194"/>
      <c r="B134" s="194"/>
      <c r="C134" s="54"/>
      <c r="D134" s="6" t="s">
        <v>200</v>
      </c>
      <c r="E134" s="80"/>
      <c r="F134" s="80"/>
      <c r="G134" s="80"/>
      <c r="H134" s="80"/>
      <c r="I134" s="80"/>
    </row>
    <row r="135" spans="1:9" ht="29.25" customHeight="1" thickBot="1" thickTop="1">
      <c r="A135" s="194"/>
      <c r="B135" s="194"/>
      <c r="C135" s="54">
        <v>22</v>
      </c>
      <c r="D135" s="75" t="s">
        <v>201</v>
      </c>
      <c r="E135" s="86"/>
      <c r="F135" s="86"/>
      <c r="G135" s="86"/>
      <c r="H135" s="86"/>
      <c r="I135" s="86"/>
    </row>
    <row r="136" spans="1:9" ht="29.25" customHeight="1" thickBot="1" thickTop="1">
      <c r="A136" s="194"/>
      <c r="B136" s="194"/>
      <c r="C136" s="54">
        <v>23</v>
      </c>
      <c r="D136" s="75" t="s">
        <v>202</v>
      </c>
      <c r="E136" s="8"/>
      <c r="F136" s="10"/>
      <c r="G136" s="10"/>
      <c r="H136" s="10"/>
      <c r="I136" s="10"/>
    </row>
    <row r="137" spans="1:9" ht="29.25" customHeight="1" thickBot="1" thickTop="1">
      <c r="A137" s="194"/>
      <c r="B137" s="194"/>
      <c r="C137" s="54">
        <v>24</v>
      </c>
      <c r="D137" s="19" t="s">
        <v>203</v>
      </c>
      <c r="E137" s="76"/>
      <c r="F137" s="81"/>
      <c r="G137" s="81"/>
      <c r="H137" s="81"/>
      <c r="I137" s="81"/>
    </row>
    <row r="138" spans="1:9" ht="29.25" customHeight="1" thickBot="1" thickTop="1">
      <c r="A138" s="194"/>
      <c r="B138" s="194"/>
      <c r="C138" s="54">
        <v>25</v>
      </c>
      <c r="D138" s="19" t="s">
        <v>204</v>
      </c>
      <c r="E138" s="76"/>
      <c r="F138" s="81"/>
      <c r="G138" s="81"/>
      <c r="H138" s="81"/>
      <c r="I138" s="81"/>
    </row>
    <row r="139" spans="1:9" ht="29.25" customHeight="1" thickBot="1" thickTop="1">
      <c r="A139" s="194"/>
      <c r="B139" s="195"/>
      <c r="C139" s="54">
        <v>26</v>
      </c>
      <c r="D139" s="16" t="s">
        <v>205</v>
      </c>
      <c r="E139" s="8"/>
      <c r="F139" s="10"/>
      <c r="G139" s="10"/>
      <c r="H139" s="10"/>
      <c r="I139" s="10"/>
    </row>
    <row r="140" spans="1:9" ht="29.25" customHeight="1" thickBot="1" thickTop="1">
      <c r="A140" s="194"/>
      <c r="B140" s="99"/>
      <c r="C140" s="108">
        <v>27</v>
      </c>
      <c r="D140" s="20" t="s">
        <v>206</v>
      </c>
      <c r="E140" s="76"/>
      <c r="F140" s="76"/>
      <c r="G140" s="76"/>
      <c r="H140" s="76"/>
      <c r="I140" s="76"/>
    </row>
    <row r="141" spans="1:9" ht="29.25" customHeight="1" thickBot="1" thickTop="1">
      <c r="A141" s="195"/>
      <c r="B141" s="193"/>
      <c r="C141" s="108">
        <v>28</v>
      </c>
      <c r="D141" s="20" t="s">
        <v>207</v>
      </c>
      <c r="E141" s="76"/>
      <c r="F141" s="76"/>
      <c r="G141" s="76"/>
      <c r="H141" s="76"/>
      <c r="I141" s="76"/>
    </row>
    <row r="142" spans="1:9" ht="29.25" customHeight="1" thickBot="1" thickTop="1">
      <c r="A142" s="100"/>
      <c r="B142" s="194"/>
      <c r="C142" s="108">
        <v>29</v>
      </c>
      <c r="D142" s="20" t="s">
        <v>208</v>
      </c>
      <c r="E142" s="76"/>
      <c r="F142" s="81"/>
      <c r="G142" s="81"/>
      <c r="H142" s="81"/>
      <c r="I142" s="81"/>
    </row>
    <row r="143" spans="1:9" ht="29.25" customHeight="1" thickBot="1" thickTop="1">
      <c r="A143" s="102"/>
      <c r="B143" s="194"/>
      <c r="C143" s="108">
        <v>30</v>
      </c>
      <c r="D143" s="20" t="s">
        <v>209</v>
      </c>
      <c r="E143" s="76"/>
      <c r="F143" s="76"/>
      <c r="G143" s="76"/>
      <c r="H143" s="76"/>
      <c r="I143" s="76"/>
    </row>
    <row r="144" spans="2:9" ht="29.25" customHeight="1" thickBot="1" thickTop="1">
      <c r="B144" s="194"/>
      <c r="C144" s="108">
        <v>31</v>
      </c>
      <c r="D144" s="20" t="s">
        <v>210</v>
      </c>
      <c r="E144" s="76"/>
      <c r="F144" s="76"/>
      <c r="G144" s="76"/>
      <c r="H144" s="76"/>
      <c r="I144" s="76"/>
    </row>
    <row r="145" spans="2:9" ht="29.25" customHeight="1" thickBot="1" thickTop="1">
      <c r="B145" s="194"/>
      <c r="C145" s="108">
        <v>32</v>
      </c>
      <c r="D145" s="20" t="s">
        <v>211</v>
      </c>
      <c r="E145" s="16"/>
      <c r="F145" s="16"/>
      <c r="G145" s="16"/>
      <c r="H145" s="16"/>
      <c r="I145" s="16"/>
    </row>
    <row r="146" spans="2:9" ht="29.25" customHeight="1" thickBot="1" thickTop="1">
      <c r="B146" s="194"/>
      <c r="C146" s="108">
        <v>33</v>
      </c>
      <c r="D146" s="20" t="s">
        <v>212</v>
      </c>
      <c r="E146" s="16"/>
      <c r="F146" s="16"/>
      <c r="G146" s="16"/>
      <c r="H146" s="16"/>
      <c r="I146" s="16"/>
    </row>
    <row r="147" spans="2:9" ht="29.25" customHeight="1" thickBot="1" thickTop="1">
      <c r="B147" s="195"/>
      <c r="C147" s="108">
        <v>34</v>
      </c>
      <c r="D147" s="87" t="s">
        <v>213</v>
      </c>
      <c r="E147" s="16"/>
      <c r="F147" s="16"/>
      <c r="G147" s="16"/>
      <c r="H147" s="16"/>
      <c r="I147" s="16"/>
    </row>
    <row r="148" spans="2:9" ht="29.25" customHeight="1" thickBot="1" thickTop="1">
      <c r="B148" s="99"/>
      <c r="C148" s="108"/>
      <c r="D148" s="88" t="s">
        <v>214</v>
      </c>
      <c r="E148" s="88"/>
      <c r="F148" s="88"/>
      <c r="G148" s="88"/>
      <c r="H148" s="88"/>
      <c r="I148" s="88"/>
    </row>
    <row r="149" spans="2:9" ht="29.25" customHeight="1" thickBot="1" thickTop="1">
      <c r="B149" s="193"/>
      <c r="C149" s="108"/>
      <c r="D149" s="88" t="s">
        <v>215</v>
      </c>
      <c r="E149" s="88"/>
      <c r="F149" s="88"/>
      <c r="G149" s="88"/>
      <c r="H149" s="88"/>
      <c r="I149" s="88"/>
    </row>
    <row r="150" spans="2:9" ht="29.25" customHeight="1" thickBot="1" thickTop="1">
      <c r="B150" s="194"/>
      <c r="C150" s="108"/>
      <c r="D150" s="88" t="s">
        <v>216</v>
      </c>
      <c r="E150" s="88"/>
      <c r="F150" s="88"/>
      <c r="G150" s="88"/>
      <c r="H150" s="88"/>
      <c r="I150" s="88"/>
    </row>
    <row r="151" spans="1:9" ht="29.25" customHeight="1" thickBot="1" thickTop="1">
      <c r="A151" s="97"/>
      <c r="B151" s="194"/>
      <c r="C151" s="108"/>
      <c r="D151" s="88" t="s">
        <v>217</v>
      </c>
      <c r="E151" s="88"/>
      <c r="F151" s="88"/>
      <c r="G151" s="88"/>
      <c r="H151" s="88"/>
      <c r="I151" s="88"/>
    </row>
    <row r="152" ht="29.25" customHeight="1" thickTop="1"/>
    <row r="171" spans="1:9" ht="29.25" customHeight="1">
      <c r="A171" s="196" t="s">
        <v>219</v>
      </c>
      <c r="B171" s="196"/>
      <c r="C171" s="196"/>
      <c r="D171" s="196"/>
      <c r="E171" s="196"/>
      <c r="F171" s="196"/>
      <c r="G171" s="196"/>
      <c r="H171" s="196"/>
      <c r="I171" s="196"/>
    </row>
    <row r="172" spans="1:9" ht="29.25" customHeight="1" thickBot="1">
      <c r="A172" s="197" t="s">
        <v>220</v>
      </c>
      <c r="B172" s="197"/>
      <c r="C172" s="197"/>
      <c r="D172" s="197"/>
      <c r="E172" s="197"/>
      <c r="F172" s="197"/>
      <c r="G172" s="197"/>
      <c r="H172" s="197"/>
      <c r="I172" s="197"/>
    </row>
    <row r="173" spans="1:9" ht="29.25" customHeight="1" thickBot="1" thickTop="1">
      <c r="A173" s="202" t="s">
        <v>0</v>
      </c>
      <c r="B173" s="260" t="s">
        <v>1</v>
      </c>
      <c r="C173" s="274" t="s">
        <v>28</v>
      </c>
      <c r="D173" s="276" t="s">
        <v>33</v>
      </c>
      <c r="E173" s="278" t="s">
        <v>102</v>
      </c>
      <c r="F173" s="279"/>
      <c r="G173" s="278" t="s">
        <v>103</v>
      </c>
      <c r="H173" s="279"/>
      <c r="I173" s="107" t="s">
        <v>104</v>
      </c>
    </row>
    <row r="174" spans="1:9" ht="29.25" customHeight="1" thickBot="1" thickTop="1">
      <c r="A174" s="273"/>
      <c r="B174" s="262"/>
      <c r="C174" s="275"/>
      <c r="D174" s="277"/>
      <c r="E174" s="74" t="s">
        <v>40</v>
      </c>
      <c r="F174" s="74" t="s">
        <v>41</v>
      </c>
      <c r="G174" s="74" t="s">
        <v>40</v>
      </c>
      <c r="H174" s="74" t="s">
        <v>41</v>
      </c>
      <c r="I174" s="74" t="s">
        <v>40</v>
      </c>
    </row>
    <row r="175" spans="1:9" ht="29.25" customHeight="1" thickBot="1" thickTop="1">
      <c r="A175" s="193" t="s">
        <v>170</v>
      </c>
      <c r="B175" s="248" t="s">
        <v>168</v>
      </c>
      <c r="C175" s="54">
        <v>1</v>
      </c>
      <c r="D175" s="16" t="s">
        <v>221</v>
      </c>
      <c r="E175" s="8"/>
      <c r="F175" s="10"/>
      <c r="G175" s="10"/>
      <c r="H175" s="10"/>
      <c r="I175" s="10"/>
    </row>
    <row r="176" spans="1:9" ht="29.25" customHeight="1" thickBot="1" thickTop="1">
      <c r="A176" s="194"/>
      <c r="B176" s="249"/>
      <c r="C176" s="54">
        <v>2</v>
      </c>
      <c r="D176" s="20" t="s">
        <v>222</v>
      </c>
      <c r="E176" s="8"/>
      <c r="F176" s="10"/>
      <c r="G176" s="10"/>
      <c r="H176" s="10"/>
      <c r="I176" s="10"/>
    </row>
    <row r="177" spans="1:9" ht="29.25" customHeight="1" thickBot="1" thickTop="1">
      <c r="A177" s="194"/>
      <c r="B177" s="249"/>
      <c r="C177" s="57">
        <v>3</v>
      </c>
      <c r="D177" s="19" t="s">
        <v>223</v>
      </c>
      <c r="E177" s="8"/>
      <c r="F177" s="10"/>
      <c r="G177" s="10"/>
      <c r="H177" s="10"/>
      <c r="I177" s="10"/>
    </row>
    <row r="178" spans="1:9" ht="29.25" customHeight="1" thickBot="1" thickTop="1">
      <c r="A178" s="194"/>
      <c r="B178" s="250"/>
      <c r="C178" s="58">
        <v>4</v>
      </c>
      <c r="D178" s="22" t="s">
        <v>224</v>
      </c>
      <c r="E178" s="8"/>
      <c r="F178" s="10"/>
      <c r="G178" s="10"/>
      <c r="H178" s="10"/>
      <c r="I178" s="10"/>
    </row>
    <row r="179" spans="1:9" ht="29.25" customHeight="1" thickBot="1" thickTop="1">
      <c r="A179" s="194"/>
      <c r="B179" s="251" t="s">
        <v>169</v>
      </c>
      <c r="C179" s="59">
        <v>5</v>
      </c>
      <c r="D179" s="19" t="s">
        <v>225</v>
      </c>
      <c r="E179" s="8"/>
      <c r="F179" s="10"/>
      <c r="G179" s="10"/>
      <c r="H179" s="10"/>
      <c r="I179" s="10"/>
    </row>
    <row r="180" spans="1:9" ht="29.25" customHeight="1" thickBot="1" thickTop="1">
      <c r="A180" s="194"/>
      <c r="B180" s="252"/>
      <c r="C180" s="59">
        <v>6</v>
      </c>
      <c r="D180" s="16" t="s">
        <v>226</v>
      </c>
      <c r="E180" s="8"/>
      <c r="F180" s="10"/>
      <c r="G180" s="10"/>
      <c r="H180" s="10"/>
      <c r="I180" s="10"/>
    </row>
    <row r="181" spans="1:9" ht="29.25" customHeight="1" thickBot="1" thickTop="1">
      <c r="A181" s="194"/>
      <c r="B181" s="253"/>
      <c r="C181" s="59">
        <v>7</v>
      </c>
      <c r="D181" s="17" t="s">
        <v>227</v>
      </c>
      <c r="E181" s="8"/>
      <c r="F181" s="10"/>
      <c r="G181" s="10"/>
      <c r="H181" s="10"/>
      <c r="I181" s="10"/>
    </row>
    <row r="182" spans="1:9" ht="29.25" customHeight="1" thickBot="1" thickTop="1">
      <c r="A182" s="194"/>
      <c r="B182" s="193" t="s">
        <v>172</v>
      </c>
      <c r="C182" s="108">
        <v>8</v>
      </c>
      <c r="D182" s="20" t="s">
        <v>228</v>
      </c>
      <c r="E182" s="76"/>
      <c r="F182" s="76"/>
      <c r="G182" s="76"/>
      <c r="H182" s="76"/>
      <c r="I182" s="76"/>
    </row>
    <row r="183" spans="1:9" ht="29.25" customHeight="1" thickBot="1" thickTop="1">
      <c r="A183" s="195"/>
      <c r="B183" s="195"/>
      <c r="C183" s="108">
        <v>9</v>
      </c>
      <c r="D183" s="20" t="s">
        <v>229</v>
      </c>
      <c r="E183" s="76"/>
      <c r="F183" s="76"/>
      <c r="G183" s="76"/>
      <c r="H183" s="76"/>
      <c r="I183" s="76"/>
    </row>
    <row r="184" spans="1:9" ht="29.25" customHeight="1" thickBot="1" thickTop="1">
      <c r="A184" s="193" t="s">
        <v>171</v>
      </c>
      <c r="B184" s="193"/>
      <c r="C184" s="108">
        <v>10</v>
      </c>
      <c r="D184" s="20" t="s">
        <v>230</v>
      </c>
      <c r="E184" s="3"/>
      <c r="F184" s="3"/>
      <c r="G184" s="3"/>
      <c r="H184" s="3"/>
      <c r="I184" s="3"/>
    </row>
    <row r="185" spans="1:9" ht="29.25" customHeight="1" thickBot="1" thickTop="1">
      <c r="A185" s="194"/>
      <c r="B185" s="194"/>
      <c r="C185" s="54">
        <v>11</v>
      </c>
      <c r="D185" s="20" t="s">
        <v>231</v>
      </c>
      <c r="E185" s="76"/>
      <c r="F185" s="76"/>
      <c r="G185" s="76"/>
      <c r="H185" s="76"/>
      <c r="I185" s="76"/>
    </row>
    <row r="186" spans="1:9" ht="29.25" customHeight="1" thickBot="1" thickTop="1">
      <c r="A186" s="194"/>
      <c r="B186" s="194"/>
      <c r="C186" s="54">
        <v>12</v>
      </c>
      <c r="D186" s="20" t="s">
        <v>232</v>
      </c>
      <c r="E186" s="76"/>
      <c r="F186" s="76"/>
      <c r="G186" s="76"/>
      <c r="H186" s="76"/>
      <c r="I186" s="76"/>
    </row>
    <row r="187" spans="1:9" ht="29.25" customHeight="1" thickBot="1" thickTop="1">
      <c r="A187" s="194"/>
      <c r="B187" s="194"/>
      <c r="C187" s="54">
        <v>13</v>
      </c>
      <c r="D187" s="20" t="s">
        <v>233</v>
      </c>
      <c r="E187" s="76"/>
      <c r="F187" s="76"/>
      <c r="G187" s="76"/>
      <c r="H187" s="76"/>
      <c r="I187" s="76"/>
    </row>
    <row r="188" spans="1:9" ht="29.25" customHeight="1" thickBot="1" thickTop="1">
      <c r="A188" s="194"/>
      <c r="B188" s="194"/>
      <c r="C188" s="54">
        <v>14</v>
      </c>
      <c r="D188" s="20" t="s">
        <v>234</v>
      </c>
      <c r="E188" s="76"/>
      <c r="F188" s="76"/>
      <c r="G188" s="76"/>
      <c r="H188" s="76"/>
      <c r="I188" s="76"/>
    </row>
    <row r="189" spans="1:9" ht="29.25" customHeight="1" thickBot="1" thickTop="1">
      <c r="A189" s="194"/>
      <c r="B189" s="195"/>
      <c r="C189" s="54">
        <v>15</v>
      </c>
      <c r="D189" s="20" t="s">
        <v>242</v>
      </c>
      <c r="E189" s="76"/>
      <c r="F189" s="76"/>
      <c r="G189" s="76"/>
      <c r="H189" s="76"/>
      <c r="I189" s="76"/>
    </row>
    <row r="190" spans="1:9" ht="29.25" customHeight="1" thickBot="1" thickTop="1">
      <c r="A190" s="194"/>
      <c r="B190" s="193" t="s">
        <v>15</v>
      </c>
      <c r="C190" s="108">
        <v>16</v>
      </c>
      <c r="D190" s="20" t="s">
        <v>243</v>
      </c>
      <c r="E190" s="76"/>
      <c r="F190" s="76"/>
      <c r="G190" s="76"/>
      <c r="H190" s="76"/>
      <c r="I190" s="76"/>
    </row>
    <row r="191" spans="1:9" ht="29.25" customHeight="1" thickBot="1" thickTop="1">
      <c r="A191" s="195"/>
      <c r="B191" s="195"/>
      <c r="C191" s="108">
        <v>17</v>
      </c>
      <c r="D191" s="20" t="s">
        <v>235</v>
      </c>
      <c r="E191" s="76"/>
      <c r="F191" s="76"/>
      <c r="G191" s="76"/>
      <c r="H191" s="76"/>
      <c r="I191" s="76"/>
    </row>
    <row r="192" spans="1:9" ht="29.25" customHeight="1" thickBot="1" thickTop="1">
      <c r="A192" s="193"/>
      <c r="B192" s="193" t="s">
        <v>173</v>
      </c>
      <c r="C192" s="54">
        <v>18</v>
      </c>
      <c r="D192" s="20" t="s">
        <v>236</v>
      </c>
      <c r="E192" s="76"/>
      <c r="F192" s="76"/>
      <c r="G192" s="76"/>
      <c r="H192" s="76"/>
      <c r="I192" s="76"/>
    </row>
    <row r="193" spans="1:9" ht="29.25" customHeight="1" thickBot="1" thickTop="1">
      <c r="A193" s="194"/>
      <c r="B193" s="194"/>
      <c r="C193" s="54">
        <v>19</v>
      </c>
      <c r="D193" s="20" t="s">
        <v>237</v>
      </c>
      <c r="E193" s="76"/>
      <c r="F193" s="76"/>
      <c r="G193" s="76"/>
      <c r="H193" s="76"/>
      <c r="I193" s="76"/>
    </row>
    <row r="194" spans="1:9" ht="29.25" customHeight="1" thickBot="1" thickTop="1">
      <c r="A194" s="194"/>
      <c r="B194" s="194"/>
      <c r="C194" s="54">
        <v>20</v>
      </c>
      <c r="D194" s="20" t="s">
        <v>149</v>
      </c>
      <c r="E194" s="76"/>
      <c r="F194" s="76"/>
      <c r="G194" s="76"/>
      <c r="H194" s="76"/>
      <c r="I194" s="76"/>
    </row>
    <row r="195" spans="1:9" ht="29.25" customHeight="1" thickBot="1" thickTop="1">
      <c r="A195" s="194"/>
      <c r="B195" s="195"/>
      <c r="C195" s="54">
        <v>21</v>
      </c>
      <c r="D195" s="20" t="s">
        <v>241</v>
      </c>
      <c r="E195" s="76"/>
      <c r="F195" s="76"/>
      <c r="G195" s="76"/>
      <c r="H195" s="76"/>
      <c r="I195" s="76"/>
    </row>
    <row r="196" spans="1:9" ht="29.25" customHeight="1" thickBot="1" thickTop="1">
      <c r="A196" s="194"/>
      <c r="B196" s="193" t="s">
        <v>174</v>
      </c>
      <c r="C196" s="108">
        <v>22</v>
      </c>
      <c r="D196" s="20" t="s">
        <v>238</v>
      </c>
      <c r="E196" s="76"/>
      <c r="F196" s="76"/>
      <c r="G196" s="76"/>
      <c r="H196" s="76"/>
      <c r="I196" s="76"/>
    </row>
    <row r="197" spans="1:9" ht="29.25" customHeight="1" thickBot="1" thickTop="1">
      <c r="A197" s="195"/>
      <c r="B197" s="195"/>
      <c r="C197" s="108">
        <v>23</v>
      </c>
      <c r="D197" s="89" t="s">
        <v>239</v>
      </c>
      <c r="E197" s="20"/>
      <c r="F197" s="76"/>
      <c r="G197" s="76"/>
      <c r="H197" s="76"/>
      <c r="I197" s="76"/>
    </row>
    <row r="198" spans="1:9" ht="29.25" customHeight="1" thickBot="1" thickTop="1">
      <c r="A198" s="193"/>
      <c r="B198" s="108"/>
      <c r="C198" s="108">
        <v>24</v>
      </c>
      <c r="D198" s="20" t="s">
        <v>240</v>
      </c>
      <c r="E198" s="20"/>
      <c r="F198" s="76"/>
      <c r="G198" s="76"/>
      <c r="H198" s="76"/>
      <c r="I198" s="76"/>
    </row>
    <row r="199" spans="1:9" ht="29.25" customHeight="1" thickBot="1" thickTop="1">
      <c r="A199" s="195"/>
      <c r="B199" s="108"/>
      <c r="C199" s="108">
        <v>25</v>
      </c>
      <c r="D199" s="20" t="s">
        <v>244</v>
      </c>
      <c r="E199" s="76"/>
      <c r="F199" s="76"/>
      <c r="G199" s="76"/>
      <c r="H199" s="76"/>
      <c r="I199" s="76"/>
    </row>
    <row r="200" spans="1:9" ht="29.25" customHeight="1" thickBot="1" thickTop="1">
      <c r="A200" s="86" t="s">
        <v>99</v>
      </c>
      <c r="B200" s="86"/>
      <c r="C200" s="86">
        <v>26</v>
      </c>
      <c r="D200" s="20" t="s">
        <v>247</v>
      </c>
      <c r="E200" s="84"/>
      <c r="F200" s="85"/>
      <c r="G200" s="85"/>
      <c r="H200" s="85"/>
      <c r="I200" s="85"/>
    </row>
    <row r="201" spans="1:9" ht="29.25" customHeight="1" thickBot="1" thickTop="1">
      <c r="A201" s="86"/>
      <c r="B201" s="86"/>
      <c r="C201" s="86"/>
      <c r="D201" s="90" t="s">
        <v>245</v>
      </c>
      <c r="E201" s="80"/>
      <c r="F201" s="80"/>
      <c r="G201" s="80"/>
      <c r="H201" s="80"/>
      <c r="I201" s="80"/>
    </row>
    <row r="202" spans="1:9" ht="29.25" customHeight="1" thickBot="1" thickTop="1">
      <c r="A202" s="86"/>
      <c r="B202" s="86"/>
      <c r="C202" s="86"/>
      <c r="D202" s="90" t="s">
        <v>246</v>
      </c>
      <c r="E202" s="80"/>
      <c r="F202" s="80"/>
      <c r="G202" s="80"/>
      <c r="H202" s="80"/>
      <c r="I202" s="80"/>
    </row>
    <row r="203" spans="1:9" ht="29.25" customHeight="1" thickBot="1" thickTop="1">
      <c r="A203" s="86"/>
      <c r="B203" s="86"/>
      <c r="C203" s="86">
        <v>27</v>
      </c>
      <c r="D203" s="20" t="s">
        <v>248</v>
      </c>
      <c r="E203" s="8"/>
      <c r="F203" s="10"/>
      <c r="G203" s="10"/>
      <c r="H203" s="10"/>
      <c r="I203" s="10"/>
    </row>
    <row r="204" spans="1:9" ht="29.25" customHeight="1" thickBot="1" thickTop="1">
      <c r="A204" s="86"/>
      <c r="B204" s="86"/>
      <c r="C204" s="86">
        <v>28</v>
      </c>
      <c r="D204" s="20" t="s">
        <v>249</v>
      </c>
      <c r="E204" s="76"/>
      <c r="F204" s="81"/>
      <c r="G204" s="81"/>
      <c r="H204" s="81"/>
      <c r="I204" s="81"/>
    </row>
    <row r="205" spans="1:9" ht="29.25" customHeight="1" thickBot="1" thickTop="1">
      <c r="A205" s="86"/>
      <c r="B205" s="86"/>
      <c r="C205" s="86">
        <v>29</v>
      </c>
      <c r="D205" s="20" t="s">
        <v>250</v>
      </c>
      <c r="E205" s="76"/>
      <c r="F205" s="81"/>
      <c r="G205" s="81"/>
      <c r="H205" s="81"/>
      <c r="I205" s="81"/>
    </row>
    <row r="206" spans="1:9" ht="29.25" customHeight="1" thickBot="1" thickTop="1">
      <c r="A206" s="86"/>
      <c r="B206" s="86"/>
      <c r="C206" s="86">
        <v>30</v>
      </c>
      <c r="D206" s="20" t="s">
        <v>251</v>
      </c>
      <c r="E206" s="8"/>
      <c r="F206" s="10"/>
      <c r="G206" s="10"/>
      <c r="H206" s="10"/>
      <c r="I206" s="10"/>
    </row>
    <row r="207" spans="1:9" ht="29.25" customHeight="1" thickBot="1" thickTop="1">
      <c r="A207" s="86"/>
      <c r="B207" s="86"/>
      <c r="C207" s="86">
        <v>31</v>
      </c>
      <c r="D207" s="20" t="s">
        <v>252</v>
      </c>
      <c r="E207" s="76"/>
      <c r="F207" s="76"/>
      <c r="G207" s="76"/>
      <c r="H207" s="76"/>
      <c r="I207" s="76"/>
    </row>
    <row r="208" spans="1:9" ht="29.25" customHeight="1" thickBot="1" thickTop="1">
      <c r="A208" s="86"/>
      <c r="B208" s="86"/>
      <c r="C208" s="86">
        <v>32</v>
      </c>
      <c r="D208" s="20" t="s">
        <v>253</v>
      </c>
      <c r="E208" s="76"/>
      <c r="F208" s="76"/>
      <c r="G208" s="76"/>
      <c r="H208" s="76"/>
      <c r="I208" s="76"/>
    </row>
    <row r="209" spans="1:9" ht="29.25" customHeight="1" thickBot="1" thickTop="1">
      <c r="A209" s="86"/>
      <c r="B209" s="86"/>
      <c r="C209" s="86">
        <v>33</v>
      </c>
      <c r="D209" s="20" t="s">
        <v>254</v>
      </c>
      <c r="E209" s="76"/>
      <c r="F209" s="81"/>
      <c r="G209" s="81"/>
      <c r="H209" s="81"/>
      <c r="I209" s="81"/>
    </row>
    <row r="210" spans="1:9" ht="29.25" customHeight="1" thickBot="1" thickTop="1">
      <c r="A210" s="86"/>
      <c r="B210" s="86"/>
      <c r="C210" s="86"/>
      <c r="D210" s="90" t="s">
        <v>255</v>
      </c>
      <c r="E210" s="80"/>
      <c r="F210" s="80"/>
      <c r="G210" s="80"/>
      <c r="H210" s="80"/>
      <c r="I210" s="80"/>
    </row>
    <row r="211" spans="1:9" ht="29.25" customHeight="1" thickBot="1" thickTop="1">
      <c r="A211" s="86"/>
      <c r="B211" s="86"/>
      <c r="C211" s="86"/>
      <c r="D211" s="90" t="s">
        <v>246</v>
      </c>
      <c r="E211" s="80"/>
      <c r="F211" s="80"/>
      <c r="G211" s="80"/>
      <c r="H211" s="80"/>
      <c r="I211" s="80"/>
    </row>
    <row r="212" spans="1:9" ht="29.25" customHeight="1" thickBot="1" thickTop="1">
      <c r="A212" s="86"/>
      <c r="B212" s="86"/>
      <c r="C212" s="86">
        <v>34</v>
      </c>
      <c r="D212" s="20" t="s">
        <v>256</v>
      </c>
      <c r="E212" s="86"/>
      <c r="F212" s="86"/>
      <c r="G212" s="86"/>
      <c r="H212" s="86"/>
      <c r="I212" s="86"/>
    </row>
    <row r="213" spans="1:9" ht="29.25" customHeight="1" thickBot="1" thickTop="1">
      <c r="A213" s="86"/>
      <c r="B213" s="86"/>
      <c r="C213" s="86">
        <v>35</v>
      </c>
      <c r="D213" s="20" t="s">
        <v>257</v>
      </c>
      <c r="E213" s="86"/>
      <c r="F213" s="86"/>
      <c r="G213" s="86"/>
      <c r="H213" s="86"/>
      <c r="I213" s="86"/>
    </row>
    <row r="214" spans="1:9" ht="29.25" customHeight="1" thickBot="1" thickTop="1">
      <c r="A214" s="86"/>
      <c r="B214" s="86"/>
      <c r="C214" s="86">
        <v>36</v>
      </c>
      <c r="D214" s="20" t="s">
        <v>258</v>
      </c>
      <c r="E214" s="86"/>
      <c r="F214" s="86"/>
      <c r="G214" s="86"/>
      <c r="H214" s="86"/>
      <c r="I214" s="86"/>
    </row>
    <row r="215" spans="1:9" ht="29.25" customHeight="1" thickBot="1" thickTop="1">
      <c r="A215" s="86"/>
      <c r="B215" s="86"/>
      <c r="C215" s="86">
        <v>37</v>
      </c>
      <c r="D215" s="20" t="s">
        <v>259</v>
      </c>
      <c r="E215" s="86"/>
      <c r="F215" s="86"/>
      <c r="G215" s="86"/>
      <c r="H215" s="86"/>
      <c r="I215" s="86"/>
    </row>
    <row r="216" spans="1:9" ht="29.25" customHeight="1" thickBot="1" thickTop="1">
      <c r="A216" s="86"/>
      <c r="B216" s="86"/>
      <c r="C216" s="86">
        <v>38</v>
      </c>
      <c r="D216" s="20" t="s">
        <v>260</v>
      </c>
      <c r="E216" s="86"/>
      <c r="F216" s="86"/>
      <c r="G216" s="86"/>
      <c r="H216" s="86"/>
      <c r="I216" s="86"/>
    </row>
    <row r="217" spans="1:9" ht="29.25" customHeight="1" thickBot="1" thickTop="1">
      <c r="A217" s="86"/>
      <c r="B217" s="86"/>
      <c r="C217" s="86">
        <v>39</v>
      </c>
      <c r="D217" s="20" t="s">
        <v>261</v>
      </c>
      <c r="E217" s="86"/>
      <c r="F217" s="86"/>
      <c r="G217" s="86"/>
      <c r="H217" s="86"/>
      <c r="I217" s="86"/>
    </row>
    <row r="218" spans="1:9" ht="29.25" customHeight="1" thickBot="1" thickTop="1">
      <c r="A218" s="86"/>
      <c r="B218" s="86"/>
      <c r="C218" s="86"/>
      <c r="D218" s="90" t="s">
        <v>262</v>
      </c>
      <c r="E218" s="80"/>
      <c r="F218" s="80"/>
      <c r="G218" s="80"/>
      <c r="H218" s="80"/>
      <c r="I218" s="80"/>
    </row>
    <row r="219" spans="1:9" ht="29.25" customHeight="1" thickBot="1" thickTop="1">
      <c r="A219" s="86"/>
      <c r="B219" s="86"/>
      <c r="C219" s="86"/>
      <c r="D219" s="90" t="s">
        <v>246</v>
      </c>
      <c r="E219" s="80"/>
      <c r="F219" s="80"/>
      <c r="G219" s="80"/>
      <c r="H219" s="80"/>
      <c r="I219" s="80"/>
    </row>
    <row r="220" spans="1:9" ht="29.25" customHeight="1" thickBot="1" thickTop="1">
      <c r="A220" s="86"/>
      <c r="B220" s="86"/>
      <c r="C220" s="86">
        <v>40</v>
      </c>
      <c r="D220" s="20" t="s">
        <v>263</v>
      </c>
      <c r="E220" s="86"/>
      <c r="F220" s="86"/>
      <c r="G220" s="86"/>
      <c r="H220" s="86"/>
      <c r="I220" s="86"/>
    </row>
    <row r="221" spans="1:9" ht="29.25" customHeight="1" thickBot="1" thickTop="1">
      <c r="A221" s="86"/>
      <c r="B221" s="86"/>
      <c r="C221" s="86">
        <v>41</v>
      </c>
      <c r="D221" s="20" t="s">
        <v>198</v>
      </c>
      <c r="E221" s="86"/>
      <c r="F221" s="86"/>
      <c r="G221" s="86"/>
      <c r="H221" s="86"/>
      <c r="I221" s="86"/>
    </row>
    <row r="222" spans="1:9" ht="29.25" customHeight="1" thickBot="1" thickTop="1">
      <c r="A222" s="86"/>
      <c r="B222" s="86"/>
      <c r="C222" s="86"/>
      <c r="D222" s="90" t="s">
        <v>264</v>
      </c>
      <c r="E222" s="90"/>
      <c r="F222" s="90"/>
      <c r="G222" s="90"/>
      <c r="H222" s="90"/>
      <c r="I222" s="90"/>
    </row>
    <row r="223" spans="1:9" ht="29.25" customHeight="1" thickBot="1" thickTop="1">
      <c r="A223" s="86"/>
      <c r="B223" s="86"/>
      <c r="C223" s="86"/>
      <c r="D223" s="90" t="s">
        <v>246</v>
      </c>
      <c r="E223" s="90"/>
      <c r="F223" s="90"/>
      <c r="G223" s="90"/>
      <c r="H223" s="90"/>
      <c r="I223" s="90"/>
    </row>
    <row r="224" spans="1:9" ht="29.25" customHeight="1" thickBot="1" thickTop="1">
      <c r="A224" s="86"/>
      <c r="B224" s="86"/>
      <c r="C224" s="86"/>
      <c r="D224" s="90" t="s">
        <v>265</v>
      </c>
      <c r="E224" s="90"/>
      <c r="F224" s="90"/>
      <c r="G224" s="90"/>
      <c r="H224" s="90"/>
      <c r="I224" s="90"/>
    </row>
    <row r="225" spans="1:9" ht="29.25" customHeight="1" thickBot="1" thickTop="1">
      <c r="A225" s="86"/>
      <c r="B225" s="86"/>
      <c r="C225" s="86"/>
      <c r="D225" s="90" t="s">
        <v>266</v>
      </c>
      <c r="E225" s="90"/>
      <c r="F225" s="90"/>
      <c r="G225" s="90"/>
      <c r="H225" s="90"/>
      <c r="I225" s="90"/>
    </row>
    <row r="226" ht="29.25" customHeight="1" thickTop="1">
      <c r="A226" s="96"/>
    </row>
    <row r="227" spans="1:9" ht="29.25" customHeight="1" thickBot="1">
      <c r="A227" s="97"/>
      <c r="E227" s="96"/>
      <c r="F227" s="96"/>
      <c r="G227" s="96"/>
      <c r="H227" s="96"/>
      <c r="I227" s="96"/>
    </row>
    <row r="228" ht="29.25" customHeight="1" thickTop="1"/>
    <row r="230" ht="29.25" customHeight="1">
      <c r="D230" s="96"/>
    </row>
    <row r="246" spans="1:9" ht="29.25" customHeight="1">
      <c r="A246" s="196" t="s">
        <v>267</v>
      </c>
      <c r="B246" s="196"/>
      <c r="C246" s="196"/>
      <c r="D246" s="196"/>
      <c r="E246" s="196"/>
      <c r="F246" s="196"/>
      <c r="G246" s="196"/>
      <c r="H246" s="196"/>
      <c r="I246" s="196"/>
    </row>
    <row r="247" spans="1:9" ht="29.25" customHeight="1" thickBot="1">
      <c r="A247" s="197" t="s">
        <v>268</v>
      </c>
      <c r="B247" s="197"/>
      <c r="C247" s="197"/>
      <c r="D247" s="197"/>
      <c r="E247" s="197"/>
      <c r="F247" s="197"/>
      <c r="G247" s="197"/>
      <c r="H247" s="197"/>
      <c r="I247" s="197"/>
    </row>
    <row r="248" spans="1:9" ht="29.25" customHeight="1" thickBot="1" thickTop="1">
      <c r="A248" s="202" t="s">
        <v>0</v>
      </c>
      <c r="B248" s="260" t="s">
        <v>1</v>
      </c>
      <c r="C248" s="274" t="s">
        <v>28</v>
      </c>
      <c r="D248" s="276" t="s">
        <v>33</v>
      </c>
      <c r="E248" s="278" t="s">
        <v>102</v>
      </c>
      <c r="F248" s="279"/>
      <c r="G248" s="278" t="s">
        <v>103</v>
      </c>
      <c r="H248" s="279"/>
      <c r="I248" s="107" t="s">
        <v>104</v>
      </c>
    </row>
    <row r="249" spans="1:9" ht="29.25" customHeight="1" thickBot="1" thickTop="1">
      <c r="A249" s="273"/>
      <c r="B249" s="262"/>
      <c r="C249" s="275"/>
      <c r="D249" s="277"/>
      <c r="E249" s="74" t="s">
        <v>40</v>
      </c>
      <c r="F249" s="74" t="s">
        <v>41</v>
      </c>
      <c r="G249" s="74" t="s">
        <v>40</v>
      </c>
      <c r="H249" s="74" t="s">
        <v>41</v>
      </c>
      <c r="I249" s="74" t="s">
        <v>40</v>
      </c>
    </row>
    <row r="250" spans="1:9" ht="29.25" customHeight="1" thickBot="1" thickTop="1">
      <c r="A250" s="193" t="s">
        <v>3</v>
      </c>
      <c r="B250" s="248" t="s">
        <v>4</v>
      </c>
      <c r="C250" s="54">
        <v>1</v>
      </c>
      <c r="D250" s="16" t="s">
        <v>269</v>
      </c>
      <c r="E250" s="8"/>
      <c r="F250" s="10"/>
      <c r="G250" s="10"/>
      <c r="H250" s="10"/>
      <c r="I250" s="10"/>
    </row>
    <row r="251" spans="1:9" ht="29.25" customHeight="1" thickBot="1" thickTop="1">
      <c r="A251" s="194"/>
      <c r="B251" s="249"/>
      <c r="C251" s="54">
        <v>2</v>
      </c>
      <c r="D251" s="20" t="s">
        <v>222</v>
      </c>
      <c r="E251" s="8"/>
      <c r="F251" s="10"/>
      <c r="G251" s="10"/>
      <c r="H251" s="10"/>
      <c r="I251" s="10"/>
    </row>
    <row r="252" spans="1:9" ht="29.25" customHeight="1" thickBot="1" thickTop="1">
      <c r="A252" s="194"/>
      <c r="B252" s="249"/>
      <c r="C252" s="57">
        <v>3</v>
      </c>
      <c r="D252" s="19" t="s">
        <v>178</v>
      </c>
      <c r="E252" s="8"/>
      <c r="F252" s="10"/>
      <c r="G252" s="10"/>
      <c r="H252" s="10"/>
      <c r="I252" s="10"/>
    </row>
    <row r="253" spans="1:9" ht="29.25" customHeight="1" thickBot="1" thickTop="1">
      <c r="A253" s="194"/>
      <c r="B253" s="250"/>
      <c r="C253" s="58">
        <v>4</v>
      </c>
      <c r="D253" s="22" t="s">
        <v>270</v>
      </c>
      <c r="E253" s="8"/>
      <c r="F253" s="10"/>
      <c r="G253" s="10"/>
      <c r="H253" s="10"/>
      <c r="I253" s="10"/>
    </row>
    <row r="254" spans="1:9" ht="29.25" customHeight="1" thickBot="1" thickTop="1">
      <c r="A254" s="194"/>
      <c r="B254" s="251" t="s">
        <v>15</v>
      </c>
      <c r="C254" s="59">
        <v>5</v>
      </c>
      <c r="D254" s="19" t="s">
        <v>271</v>
      </c>
      <c r="E254" s="8"/>
      <c r="F254" s="10"/>
      <c r="G254" s="10"/>
      <c r="H254" s="10"/>
      <c r="I254" s="10"/>
    </row>
    <row r="255" spans="1:9" ht="29.25" customHeight="1" thickBot="1" thickTop="1">
      <c r="A255" s="194"/>
      <c r="B255" s="252"/>
      <c r="C255" s="59">
        <v>6</v>
      </c>
      <c r="D255" s="16" t="s">
        <v>272</v>
      </c>
      <c r="E255" s="8"/>
      <c r="F255" s="10"/>
      <c r="G255" s="10"/>
      <c r="H255" s="10"/>
      <c r="I255" s="10"/>
    </row>
    <row r="256" spans="1:9" ht="29.25" customHeight="1" thickBot="1" thickTop="1">
      <c r="A256" s="194"/>
      <c r="B256" s="253"/>
      <c r="C256" s="59">
        <v>7</v>
      </c>
      <c r="D256" s="17" t="s">
        <v>273</v>
      </c>
      <c r="E256" s="8"/>
      <c r="F256" s="10"/>
      <c r="G256" s="10"/>
      <c r="H256" s="10"/>
      <c r="I256" s="10"/>
    </row>
    <row r="257" spans="1:9" ht="29.25" customHeight="1" thickBot="1" thickTop="1">
      <c r="A257" s="194"/>
      <c r="B257" s="193"/>
      <c r="C257" s="108">
        <v>8</v>
      </c>
      <c r="D257" s="75" t="s">
        <v>274</v>
      </c>
      <c r="E257" s="76"/>
      <c r="F257" s="76"/>
      <c r="G257" s="76"/>
      <c r="H257" s="76"/>
      <c r="I257" s="76"/>
    </row>
    <row r="258" spans="1:9" ht="29.25" customHeight="1" thickBot="1" thickTop="1">
      <c r="A258" s="195"/>
      <c r="B258" s="195"/>
      <c r="C258" s="108">
        <v>9</v>
      </c>
      <c r="D258" s="75" t="s">
        <v>275</v>
      </c>
      <c r="E258" s="76"/>
      <c r="F258" s="76"/>
      <c r="G258" s="76"/>
      <c r="H258" s="76"/>
      <c r="I258" s="76"/>
    </row>
    <row r="259" spans="1:9" ht="29.25" customHeight="1" thickBot="1" thickTop="1">
      <c r="A259" s="193" t="s">
        <v>114</v>
      </c>
      <c r="B259" s="193"/>
      <c r="C259" s="108">
        <v>10</v>
      </c>
      <c r="D259" s="19" t="s">
        <v>276</v>
      </c>
      <c r="E259" s="3"/>
      <c r="F259" s="3"/>
      <c r="G259" s="3"/>
      <c r="H259" s="3"/>
      <c r="I259" s="3"/>
    </row>
    <row r="260" spans="1:9" ht="29.25" customHeight="1" thickBot="1" thickTop="1">
      <c r="A260" s="194"/>
      <c r="B260" s="194"/>
      <c r="C260" s="54">
        <v>11</v>
      </c>
      <c r="D260" s="16" t="s">
        <v>277</v>
      </c>
      <c r="E260" s="16"/>
      <c r="F260" s="40"/>
      <c r="G260" s="40"/>
      <c r="H260" s="40"/>
      <c r="I260" s="40"/>
    </row>
    <row r="261" spans="1:9" ht="29.25" customHeight="1" thickBot="1" thickTop="1">
      <c r="A261" s="194"/>
      <c r="B261" s="194"/>
      <c r="C261" s="54">
        <v>12</v>
      </c>
      <c r="D261" s="19" t="s">
        <v>278</v>
      </c>
      <c r="E261" s="8"/>
      <c r="F261" s="10"/>
      <c r="G261" s="10"/>
      <c r="H261" s="10"/>
      <c r="I261" s="10"/>
    </row>
    <row r="262" spans="1:9" ht="29.25" customHeight="1" thickBot="1" thickTop="1">
      <c r="A262" s="194"/>
      <c r="B262" s="194"/>
      <c r="C262" s="54">
        <v>13</v>
      </c>
      <c r="D262" s="19" t="s">
        <v>279</v>
      </c>
      <c r="E262" s="8"/>
      <c r="F262" s="10"/>
      <c r="G262" s="10"/>
      <c r="H262" s="10"/>
      <c r="I262" s="10"/>
    </row>
    <row r="263" spans="1:9" ht="29.25" customHeight="1" thickBot="1" thickTop="1">
      <c r="A263" s="194"/>
      <c r="B263" s="194"/>
      <c r="C263" s="54">
        <v>14</v>
      </c>
      <c r="D263" s="16" t="s">
        <v>280</v>
      </c>
      <c r="E263" s="8"/>
      <c r="F263" s="10"/>
      <c r="G263" s="10"/>
      <c r="H263" s="10"/>
      <c r="I263" s="10"/>
    </row>
    <row r="264" spans="1:9" ht="29.25" customHeight="1" thickBot="1" thickTop="1">
      <c r="A264" s="194"/>
      <c r="B264" s="195"/>
      <c r="C264" s="54">
        <v>15</v>
      </c>
      <c r="D264" s="20" t="s">
        <v>281</v>
      </c>
      <c r="E264" s="8"/>
      <c r="F264" s="10"/>
      <c r="G264" s="10"/>
      <c r="H264" s="10"/>
      <c r="I264" s="10"/>
    </row>
    <row r="265" spans="1:9" ht="29.25" customHeight="1" thickBot="1" thickTop="1">
      <c r="A265" s="194"/>
      <c r="B265" s="193"/>
      <c r="C265" s="108">
        <v>16</v>
      </c>
      <c r="D265" s="75" t="s">
        <v>282</v>
      </c>
      <c r="E265" s="76"/>
      <c r="F265" s="76"/>
      <c r="G265" s="76"/>
      <c r="H265" s="76"/>
      <c r="I265" s="76"/>
    </row>
    <row r="266" spans="1:9" ht="29.25" customHeight="1" thickBot="1" thickTop="1">
      <c r="A266" s="195"/>
      <c r="B266" s="195"/>
      <c r="C266" s="108">
        <v>17</v>
      </c>
      <c r="D266" s="75" t="s">
        <v>232</v>
      </c>
      <c r="E266" s="76"/>
      <c r="F266" s="76"/>
      <c r="G266" s="76"/>
      <c r="H266" s="76"/>
      <c r="I266" s="76"/>
    </row>
    <row r="267" spans="1:9" ht="29.25" customHeight="1" thickBot="1" thickTop="1">
      <c r="A267" s="193" t="s">
        <v>115</v>
      </c>
      <c r="B267" s="193" t="s">
        <v>101</v>
      </c>
      <c r="C267" s="54">
        <v>18</v>
      </c>
      <c r="D267" s="16" t="s">
        <v>283</v>
      </c>
      <c r="E267" s="8"/>
      <c r="F267" s="10"/>
      <c r="G267" s="10"/>
      <c r="H267" s="10"/>
      <c r="I267" s="10"/>
    </row>
    <row r="268" spans="1:9" ht="29.25" customHeight="1" thickBot="1" thickTop="1">
      <c r="A268" s="194"/>
      <c r="B268" s="194"/>
      <c r="C268" s="54">
        <v>19</v>
      </c>
      <c r="D268" s="20" t="s">
        <v>149</v>
      </c>
      <c r="E268" s="8"/>
      <c r="F268" s="10"/>
      <c r="G268" s="10"/>
      <c r="H268" s="10"/>
      <c r="I268" s="10"/>
    </row>
    <row r="269" spans="1:9" ht="29.25" customHeight="1" thickBot="1" thickTop="1">
      <c r="A269" s="194"/>
      <c r="B269" s="194"/>
      <c r="C269" s="54">
        <v>20</v>
      </c>
      <c r="D269" s="19" t="s">
        <v>284</v>
      </c>
      <c r="E269" s="8"/>
      <c r="F269" s="10"/>
      <c r="G269" s="10"/>
      <c r="H269" s="10"/>
      <c r="I269" s="10"/>
    </row>
    <row r="270" spans="1:9" ht="29.25" customHeight="1" thickBot="1" thickTop="1">
      <c r="A270" s="194"/>
      <c r="B270" s="195"/>
      <c r="C270" s="55"/>
      <c r="D270" s="6" t="s">
        <v>192</v>
      </c>
      <c r="E270" s="9"/>
      <c r="F270" s="9"/>
      <c r="G270" s="9"/>
      <c r="H270" s="9"/>
      <c r="I270" s="9"/>
    </row>
    <row r="271" spans="1:9" ht="29.25" customHeight="1" thickBot="1" thickTop="1">
      <c r="A271" s="194"/>
      <c r="B271" s="193"/>
      <c r="C271" s="55"/>
      <c r="D271" s="6" t="s">
        <v>246</v>
      </c>
      <c r="E271" s="9"/>
      <c r="F271" s="9"/>
      <c r="G271" s="9"/>
      <c r="H271" s="9"/>
      <c r="I271" s="9"/>
    </row>
    <row r="272" spans="1:9" ht="29.25" customHeight="1" thickBot="1" thickTop="1">
      <c r="A272" s="195"/>
      <c r="B272" s="195"/>
      <c r="C272" s="54">
        <v>21</v>
      </c>
      <c r="D272" s="62" t="s">
        <v>285</v>
      </c>
      <c r="E272" s="8"/>
      <c r="F272" s="10"/>
      <c r="G272" s="10"/>
      <c r="H272" s="10"/>
      <c r="I272" s="10"/>
    </row>
    <row r="273" spans="1:9" ht="29.25" customHeight="1" thickBot="1" thickTop="1">
      <c r="A273" s="193" t="s">
        <v>99</v>
      </c>
      <c r="B273" s="193"/>
      <c r="C273" s="54">
        <v>22</v>
      </c>
      <c r="D273" s="62" t="s">
        <v>286</v>
      </c>
      <c r="E273" s="62"/>
      <c r="F273" s="3"/>
      <c r="G273" s="3"/>
      <c r="H273" s="3"/>
      <c r="I273" s="3"/>
    </row>
    <row r="274" spans="1:9" ht="29.25" customHeight="1" thickBot="1" thickTop="1">
      <c r="A274" s="194"/>
      <c r="B274" s="194"/>
      <c r="C274" s="54">
        <v>23</v>
      </c>
      <c r="D274" s="22" t="s">
        <v>258</v>
      </c>
      <c r="E274" s="3"/>
      <c r="F274" s="3"/>
      <c r="G274" s="3"/>
      <c r="H274" s="3"/>
      <c r="I274" s="3"/>
    </row>
    <row r="275" spans="1:9" ht="29.25" customHeight="1" thickBot="1" thickTop="1">
      <c r="A275" s="194"/>
      <c r="B275" s="194"/>
      <c r="C275" s="55"/>
      <c r="D275" s="91" t="s">
        <v>287</v>
      </c>
      <c r="E275" s="9"/>
      <c r="F275" s="78"/>
      <c r="G275" s="78"/>
      <c r="H275" s="78"/>
      <c r="I275" s="78"/>
    </row>
    <row r="276" spans="1:9" ht="29.25" customHeight="1" thickBot="1" thickTop="1">
      <c r="A276" s="194"/>
      <c r="B276" s="194"/>
      <c r="C276" s="55"/>
      <c r="D276" s="92" t="s">
        <v>215</v>
      </c>
      <c r="E276" s="9"/>
      <c r="F276" s="78"/>
      <c r="G276" s="78"/>
      <c r="H276" s="78"/>
      <c r="I276" s="78"/>
    </row>
    <row r="277" spans="1:9" ht="29.25" customHeight="1" thickBot="1" thickTop="1">
      <c r="A277" s="194"/>
      <c r="B277" s="194"/>
      <c r="C277" s="54">
        <v>24</v>
      </c>
      <c r="D277" s="17" t="s">
        <v>250</v>
      </c>
      <c r="E277" s="8"/>
      <c r="F277" s="10"/>
      <c r="G277" s="10"/>
      <c r="H277" s="10"/>
      <c r="I277" s="10"/>
    </row>
    <row r="278" spans="1:9" ht="29.25" customHeight="1" thickBot="1" thickTop="1">
      <c r="A278" s="194"/>
      <c r="B278" s="194"/>
      <c r="C278" s="54">
        <v>25</v>
      </c>
      <c r="D278" s="19" t="s">
        <v>288</v>
      </c>
      <c r="E278" s="8"/>
      <c r="F278" s="10"/>
      <c r="G278" s="10"/>
      <c r="H278" s="10"/>
      <c r="I278" s="10"/>
    </row>
    <row r="279" spans="1:9" ht="29.25" customHeight="1" thickBot="1" thickTop="1">
      <c r="A279" s="194"/>
      <c r="B279" s="195"/>
      <c r="C279" s="54"/>
      <c r="D279" s="93"/>
      <c r="E279" s="8"/>
      <c r="F279" s="10"/>
      <c r="G279" s="10"/>
      <c r="H279" s="10"/>
      <c r="I279" s="10"/>
    </row>
    <row r="280" spans="1:9" ht="29.25" customHeight="1" thickBot="1" thickTop="1">
      <c r="A280" s="194"/>
      <c r="B280" s="208"/>
      <c r="C280" s="55"/>
      <c r="D280" s="6" t="s">
        <v>289</v>
      </c>
      <c r="E280" s="9"/>
      <c r="F280" s="9"/>
      <c r="G280" s="9"/>
      <c r="H280" s="9"/>
      <c r="I280" s="9"/>
    </row>
    <row r="281" spans="1:9" ht="29.25" customHeight="1" thickBot="1" thickTop="1">
      <c r="A281" s="195"/>
      <c r="B281" s="209"/>
      <c r="C281" s="55"/>
      <c r="D281" s="6" t="s">
        <v>215</v>
      </c>
      <c r="E281" s="9"/>
      <c r="F281" s="9"/>
      <c r="G281" s="9"/>
      <c r="H281" s="9"/>
      <c r="I281" s="9"/>
    </row>
    <row r="282" spans="1:9" ht="29.25" customHeight="1" thickBot="1" thickTop="1">
      <c r="A282" s="94"/>
      <c r="B282" s="95"/>
      <c r="C282" s="108">
        <v>26</v>
      </c>
      <c r="D282" s="75" t="s">
        <v>290</v>
      </c>
      <c r="E282" s="76"/>
      <c r="F282" s="76"/>
      <c r="G282" s="76"/>
      <c r="H282" s="76"/>
      <c r="I282" s="76"/>
    </row>
    <row r="283" spans="1:9" ht="29.25" customHeight="1" thickBot="1" thickTop="1">
      <c r="A283" s="94"/>
      <c r="B283" s="95"/>
      <c r="C283" s="108">
        <v>27</v>
      </c>
      <c r="D283" s="75" t="s">
        <v>291</v>
      </c>
      <c r="E283" s="76"/>
      <c r="F283" s="76"/>
      <c r="G283" s="76"/>
      <c r="H283" s="76"/>
      <c r="I283" s="76"/>
    </row>
    <row r="284" spans="1:9" ht="29.25" customHeight="1" thickBot="1" thickTop="1">
      <c r="A284" s="94"/>
      <c r="B284" s="95"/>
      <c r="C284" s="108">
        <v>28</v>
      </c>
      <c r="D284" s="75" t="s">
        <v>292</v>
      </c>
      <c r="E284" s="76"/>
      <c r="F284" s="76"/>
      <c r="G284" s="76"/>
      <c r="H284" s="76"/>
      <c r="I284" s="76"/>
    </row>
    <row r="285" spans="1:9" ht="29.25" customHeight="1" thickBot="1" thickTop="1">
      <c r="A285" s="94"/>
      <c r="B285" s="95"/>
      <c r="C285" s="108">
        <v>29</v>
      </c>
      <c r="D285" s="75" t="s">
        <v>293</v>
      </c>
      <c r="E285" s="76"/>
      <c r="F285" s="76"/>
      <c r="G285" s="76"/>
      <c r="H285" s="76"/>
      <c r="I285" s="76"/>
    </row>
    <row r="286" spans="1:9" ht="29.25" customHeight="1" thickBot="1" thickTop="1">
      <c r="A286" s="94"/>
      <c r="B286" s="95"/>
      <c r="C286" s="108">
        <v>30</v>
      </c>
      <c r="D286" s="75" t="s">
        <v>198</v>
      </c>
      <c r="E286" s="76"/>
      <c r="F286" s="76"/>
      <c r="G286" s="76"/>
      <c r="H286" s="76"/>
      <c r="I286" s="76"/>
    </row>
    <row r="287" spans="1:9" ht="29.25" customHeight="1" thickBot="1" thickTop="1">
      <c r="A287" s="94"/>
      <c r="B287" s="95"/>
      <c r="C287" s="108">
        <v>31</v>
      </c>
      <c r="D287" s="75" t="s">
        <v>294</v>
      </c>
      <c r="E287" s="76"/>
      <c r="F287" s="76"/>
      <c r="G287" s="76"/>
      <c r="H287" s="76"/>
      <c r="I287" s="76"/>
    </row>
    <row r="288" spans="1:9" ht="29.25" customHeight="1" thickBot="1" thickTop="1">
      <c r="A288" s="94"/>
      <c r="B288" s="95"/>
      <c r="C288" s="6"/>
      <c r="D288" s="6" t="s">
        <v>264</v>
      </c>
      <c r="E288" s="6"/>
      <c r="F288" s="6"/>
      <c r="G288" s="6"/>
      <c r="H288" s="6"/>
      <c r="I288" s="6"/>
    </row>
    <row r="289" spans="1:9" ht="29.25" customHeight="1" thickBot="1" thickTop="1">
      <c r="A289" s="94"/>
      <c r="B289" s="95"/>
      <c r="C289" s="6"/>
      <c r="D289" s="6" t="s">
        <v>215</v>
      </c>
      <c r="E289" s="6"/>
      <c r="F289" s="6"/>
      <c r="G289" s="6"/>
      <c r="H289" s="6"/>
      <c r="I289" s="6"/>
    </row>
    <row r="290" spans="1:9" ht="29.25" customHeight="1" thickBot="1" thickTop="1">
      <c r="A290" s="94"/>
      <c r="B290" s="95"/>
      <c r="C290" s="108">
        <v>32</v>
      </c>
      <c r="D290" s="75" t="s">
        <v>295</v>
      </c>
      <c r="E290" s="76"/>
      <c r="F290" s="76"/>
      <c r="G290" s="76"/>
      <c r="H290" s="76"/>
      <c r="I290" s="76"/>
    </row>
    <row r="291" spans="1:9" ht="29.25" customHeight="1" thickBot="1" thickTop="1">
      <c r="A291" s="94"/>
      <c r="B291" s="95"/>
      <c r="C291" s="108">
        <v>33</v>
      </c>
      <c r="D291" s="75" t="s">
        <v>296</v>
      </c>
      <c r="E291" s="76"/>
      <c r="F291" s="76"/>
      <c r="G291" s="76"/>
      <c r="H291" s="76"/>
      <c r="I291" s="76"/>
    </row>
    <row r="292" spans="1:9" ht="29.25" customHeight="1" thickBot="1" thickTop="1">
      <c r="A292" s="94"/>
      <c r="B292" s="95"/>
      <c r="C292" s="108">
        <v>34</v>
      </c>
      <c r="D292" s="75" t="s">
        <v>297</v>
      </c>
      <c r="E292" s="76"/>
      <c r="F292" s="76"/>
      <c r="G292" s="76"/>
      <c r="H292" s="76"/>
      <c r="I292" s="76"/>
    </row>
    <row r="293" spans="1:9" ht="29.25" customHeight="1" thickBot="1" thickTop="1">
      <c r="A293" s="94"/>
      <c r="B293" s="95"/>
      <c r="C293" s="108">
        <v>35</v>
      </c>
      <c r="D293" s="75" t="s">
        <v>298</v>
      </c>
      <c r="E293" s="76"/>
      <c r="F293" s="76"/>
      <c r="G293" s="76"/>
      <c r="H293" s="76"/>
      <c r="I293" s="76"/>
    </row>
    <row r="294" spans="1:9" ht="29.25" customHeight="1" thickBot="1" thickTop="1">
      <c r="A294" s="210"/>
      <c r="B294" s="211"/>
      <c r="C294" s="75">
        <v>36</v>
      </c>
      <c r="D294" s="75" t="s">
        <v>299</v>
      </c>
      <c r="E294" s="75"/>
      <c r="F294" s="75"/>
      <c r="G294" s="75"/>
      <c r="H294" s="75"/>
      <c r="I294" s="75"/>
    </row>
    <row r="295" spans="1:9" ht="29.25" customHeight="1" thickBot="1" thickTop="1">
      <c r="A295" s="212"/>
      <c r="B295" s="213"/>
      <c r="C295" s="75">
        <v>37</v>
      </c>
      <c r="D295" s="75" t="s">
        <v>252</v>
      </c>
      <c r="E295" s="76"/>
      <c r="F295" s="75"/>
      <c r="G295" s="76"/>
      <c r="H295" s="76"/>
      <c r="I295" s="76"/>
    </row>
    <row r="296" spans="1:9" ht="29.25" customHeight="1" thickBot="1" thickTop="1">
      <c r="A296" s="94"/>
      <c r="B296" s="95"/>
      <c r="C296" s="108">
        <v>38</v>
      </c>
      <c r="D296" s="75" t="s">
        <v>300</v>
      </c>
      <c r="E296" s="76"/>
      <c r="F296" s="76"/>
      <c r="G296" s="76"/>
      <c r="H296" s="76"/>
      <c r="I296" s="76"/>
    </row>
    <row r="297" spans="1:9" ht="29.25" customHeight="1" thickBot="1" thickTop="1">
      <c r="A297" s="94"/>
      <c r="B297" s="95"/>
      <c r="C297" s="108">
        <v>39</v>
      </c>
      <c r="D297" s="75" t="s">
        <v>253</v>
      </c>
      <c r="E297" s="76"/>
      <c r="F297" s="76"/>
      <c r="G297" s="76"/>
      <c r="H297" s="76"/>
      <c r="I297" s="76"/>
    </row>
    <row r="298" spans="1:9" ht="29.25" customHeight="1" thickBot="1" thickTop="1">
      <c r="A298" s="94"/>
      <c r="B298" s="95"/>
      <c r="C298" s="108">
        <v>40</v>
      </c>
      <c r="D298" s="75" t="s">
        <v>301</v>
      </c>
      <c r="E298" s="76"/>
      <c r="F298" s="76"/>
      <c r="G298" s="76"/>
      <c r="H298" s="76"/>
      <c r="I298" s="76"/>
    </row>
    <row r="299" spans="1:9" ht="29.25" customHeight="1" thickBot="1" thickTop="1">
      <c r="A299" s="94"/>
      <c r="B299" s="95"/>
      <c r="C299" s="108">
        <v>41</v>
      </c>
      <c r="D299" s="75" t="s">
        <v>302</v>
      </c>
      <c r="E299" s="76"/>
      <c r="F299" s="76"/>
      <c r="G299" s="76"/>
      <c r="H299" s="76"/>
      <c r="I299" s="76"/>
    </row>
    <row r="300" spans="1:9" ht="29.25" customHeight="1" thickBot="1" thickTop="1">
      <c r="A300" s="94"/>
      <c r="B300" s="95"/>
      <c r="C300" s="108">
        <v>42</v>
      </c>
      <c r="D300" s="75" t="s">
        <v>303</v>
      </c>
      <c r="E300" s="76"/>
      <c r="F300" s="76"/>
      <c r="G300" s="76"/>
      <c r="H300" s="76"/>
      <c r="I300" s="76"/>
    </row>
    <row r="301" spans="1:9" ht="29.25" customHeight="1" thickBot="1" thickTop="1">
      <c r="A301" s="94"/>
      <c r="B301" s="95"/>
      <c r="C301" s="108">
        <v>43</v>
      </c>
      <c r="D301" s="75" t="s">
        <v>224</v>
      </c>
      <c r="E301" s="76"/>
      <c r="F301" s="76"/>
      <c r="G301" s="76"/>
      <c r="H301" s="76"/>
      <c r="I301" s="76"/>
    </row>
    <row r="302" spans="1:9" ht="29.25" customHeight="1" thickBot="1" thickTop="1">
      <c r="A302" s="94"/>
      <c r="B302" s="95"/>
      <c r="C302" s="6"/>
      <c r="D302" s="6" t="s">
        <v>304</v>
      </c>
      <c r="E302" s="6"/>
      <c r="F302" s="6"/>
      <c r="G302" s="6"/>
      <c r="H302" s="6"/>
      <c r="I302" s="6"/>
    </row>
    <row r="303" spans="1:9" ht="29.25" customHeight="1" thickBot="1" thickTop="1">
      <c r="A303" s="94"/>
      <c r="B303" s="95"/>
      <c r="C303" s="6"/>
      <c r="D303" s="6" t="s">
        <v>215</v>
      </c>
      <c r="E303" s="6"/>
      <c r="F303" s="6"/>
      <c r="G303" s="6"/>
      <c r="H303" s="6"/>
      <c r="I303" s="6"/>
    </row>
    <row r="304" spans="1:9" ht="29.25" customHeight="1" thickBot="1" thickTop="1">
      <c r="A304" s="94"/>
      <c r="B304" s="95"/>
      <c r="C304" s="6"/>
      <c r="D304" s="6" t="s">
        <v>305</v>
      </c>
      <c r="E304" s="6"/>
      <c r="F304" s="6"/>
      <c r="G304" s="6"/>
      <c r="H304" s="6"/>
      <c r="I304" s="6"/>
    </row>
    <row r="305" spans="1:9" ht="29.25" customHeight="1" thickBot="1" thickTop="1">
      <c r="A305" s="94"/>
      <c r="B305" s="95"/>
      <c r="C305" s="6"/>
      <c r="D305" s="6" t="s">
        <v>306</v>
      </c>
      <c r="E305" s="6"/>
      <c r="F305" s="6"/>
      <c r="G305" s="6"/>
      <c r="H305" s="6"/>
      <c r="I305" s="6"/>
    </row>
    <row r="306" spans="1:9" ht="29.25" customHeight="1" thickBot="1" thickTop="1">
      <c r="A306" s="94"/>
      <c r="B306" s="95"/>
      <c r="C306" s="6"/>
      <c r="D306" s="6"/>
      <c r="E306" s="6"/>
      <c r="F306" s="6"/>
      <c r="G306" s="6"/>
      <c r="H306" s="6"/>
      <c r="I306" s="6"/>
    </row>
    <row r="307" spans="1:9" ht="29.25" customHeight="1" thickBot="1" thickTop="1">
      <c r="A307" s="6"/>
      <c r="B307" s="6"/>
      <c r="C307" s="6"/>
      <c r="D307" s="6"/>
      <c r="E307" s="6"/>
      <c r="F307" s="6"/>
      <c r="G307" s="6"/>
      <c r="H307" s="6"/>
      <c r="I307" s="6"/>
    </row>
    <row r="308" ht="29.25" customHeight="1" thickTop="1"/>
  </sheetData>
  <sheetProtection/>
  <mergeCells count="95">
    <mergeCell ref="A1:I1"/>
    <mergeCell ref="A2:I2"/>
    <mergeCell ref="A4:A15"/>
    <mergeCell ref="B4:B7"/>
    <mergeCell ref="B8:B10"/>
    <mergeCell ref="B11:B13"/>
    <mergeCell ref="A23:A28"/>
    <mergeCell ref="B23:B26"/>
    <mergeCell ref="B27:B28"/>
    <mergeCell ref="A29:A37"/>
    <mergeCell ref="B29:B35"/>
    <mergeCell ref="B36:B37"/>
    <mergeCell ref="A38:B39"/>
    <mergeCell ref="A46:I46"/>
    <mergeCell ref="A47:I47"/>
    <mergeCell ref="A48:A49"/>
    <mergeCell ref="B48:B49"/>
    <mergeCell ref="C48:C49"/>
    <mergeCell ref="D48:D49"/>
    <mergeCell ref="E48:F48"/>
    <mergeCell ref="G48:H48"/>
    <mergeCell ref="A50:A58"/>
    <mergeCell ref="B50:B53"/>
    <mergeCell ref="B54:B56"/>
    <mergeCell ref="B57:B58"/>
    <mergeCell ref="A59:A66"/>
    <mergeCell ref="B59:B64"/>
    <mergeCell ref="B65:B66"/>
    <mergeCell ref="A67:A72"/>
    <mergeCell ref="B67:B70"/>
    <mergeCell ref="B71:B72"/>
    <mergeCell ref="A73:A81"/>
    <mergeCell ref="B73:B79"/>
    <mergeCell ref="B80:B81"/>
    <mergeCell ref="A106:I106"/>
    <mergeCell ref="A107:I107"/>
    <mergeCell ref="A108:A109"/>
    <mergeCell ref="B108:B109"/>
    <mergeCell ref="C108:C109"/>
    <mergeCell ref="D108:D109"/>
    <mergeCell ref="E108:F108"/>
    <mergeCell ref="G108:H108"/>
    <mergeCell ref="A110:A118"/>
    <mergeCell ref="B110:B113"/>
    <mergeCell ref="B114:B116"/>
    <mergeCell ref="A119:A126"/>
    <mergeCell ref="B125:B126"/>
    <mergeCell ref="A127:A132"/>
    <mergeCell ref="B127:B130"/>
    <mergeCell ref="B131:B132"/>
    <mergeCell ref="A133:A141"/>
    <mergeCell ref="B133:B139"/>
    <mergeCell ref="B141:B147"/>
    <mergeCell ref="B149:B151"/>
    <mergeCell ref="A171:I171"/>
    <mergeCell ref="A172:I172"/>
    <mergeCell ref="A173:A174"/>
    <mergeCell ref="B173:B174"/>
    <mergeCell ref="C173:C174"/>
    <mergeCell ref="D173:D174"/>
    <mergeCell ref="E173:F173"/>
    <mergeCell ref="G173:H173"/>
    <mergeCell ref="A175:A183"/>
    <mergeCell ref="B175:B178"/>
    <mergeCell ref="B179:B181"/>
    <mergeCell ref="B182:B183"/>
    <mergeCell ref="A184:A191"/>
    <mergeCell ref="B184:B189"/>
    <mergeCell ref="B190:B191"/>
    <mergeCell ref="A192:A197"/>
    <mergeCell ref="B192:B195"/>
    <mergeCell ref="B196:B197"/>
    <mergeCell ref="A198:A199"/>
    <mergeCell ref="A246:I246"/>
    <mergeCell ref="A247:I247"/>
    <mergeCell ref="A248:A249"/>
    <mergeCell ref="B248:B249"/>
    <mergeCell ref="C248:C249"/>
    <mergeCell ref="D248:D249"/>
    <mergeCell ref="E248:F248"/>
    <mergeCell ref="G248:H248"/>
    <mergeCell ref="A250:A258"/>
    <mergeCell ref="B250:B253"/>
    <mergeCell ref="B254:B256"/>
    <mergeCell ref="B257:B258"/>
    <mergeCell ref="A259:A266"/>
    <mergeCell ref="B259:B264"/>
    <mergeCell ref="B265:B266"/>
    <mergeCell ref="A294:B295"/>
    <mergeCell ref="A267:A272"/>
    <mergeCell ref="B267:B270"/>
    <mergeCell ref="B271:B272"/>
    <mergeCell ref="A273:A281"/>
    <mergeCell ref="B273:B279"/>
    <mergeCell ref="B280:B28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Kameli</dc:creator>
  <cp:keywords/>
  <dc:description/>
  <cp:lastModifiedBy>R!!!</cp:lastModifiedBy>
  <cp:lastPrinted>2014-12-28T10:40:48Z</cp:lastPrinted>
  <dcterms:created xsi:type="dcterms:W3CDTF">2014-11-24T05:26:38Z</dcterms:created>
  <dcterms:modified xsi:type="dcterms:W3CDTF">2015-01-26T05:49:11Z</dcterms:modified>
  <cp:category/>
  <cp:version/>
  <cp:contentType/>
  <cp:contentStatus/>
</cp:coreProperties>
</file>