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T51" i="1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0"/>
  <c r="T70"/>
  <c r="S71"/>
  <c r="T71"/>
  <c r="S72"/>
  <c r="T72"/>
  <c r="S73"/>
  <c r="T73"/>
  <c r="S74"/>
  <c r="T74"/>
  <c r="S92"/>
  <c r="T92"/>
  <c r="T109" s="1"/>
  <c r="T110" s="1"/>
  <c r="R109"/>
  <c r="R110" s="1"/>
  <c r="Q109"/>
  <c r="Q110" s="1"/>
  <c r="P109"/>
  <c r="P110" s="1"/>
  <c r="O109"/>
  <c r="O110" s="1"/>
  <c r="N109"/>
  <c r="N110" s="1"/>
  <c r="M109"/>
  <c r="M110" s="1"/>
  <c r="L109"/>
  <c r="L110" s="1"/>
  <c r="K109"/>
  <c r="K110" s="1"/>
  <c r="J109"/>
  <c r="J110" s="1"/>
  <c r="I109"/>
  <c r="I110" s="1"/>
  <c r="H109"/>
  <c r="H110" s="1"/>
  <c r="G109"/>
  <c r="G110" s="1"/>
  <c r="F109"/>
  <c r="F110" s="1"/>
  <c r="E110"/>
  <c r="E45"/>
  <c r="E109"/>
  <c r="T43"/>
  <c r="S43"/>
  <c r="T42"/>
  <c r="S42"/>
  <c r="T41"/>
  <c r="S41"/>
  <c r="T40"/>
  <c r="S40"/>
  <c r="T39"/>
  <c r="S39"/>
  <c r="T38"/>
  <c r="S38"/>
  <c r="T37"/>
  <c r="S37"/>
  <c r="T36"/>
  <c r="S36"/>
  <c r="T35"/>
  <c r="S35"/>
  <c r="T34"/>
  <c r="S34"/>
  <c r="T33"/>
  <c r="S33"/>
  <c r="T32"/>
  <c r="S32"/>
  <c r="T31"/>
  <c r="S31"/>
  <c r="S6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S17"/>
  <c r="T17"/>
  <c r="S18"/>
  <c r="T18"/>
  <c r="S19"/>
  <c r="T19"/>
  <c r="S20"/>
  <c r="T20"/>
  <c r="S21"/>
  <c r="T21"/>
  <c r="S22"/>
  <c r="T22"/>
  <c r="S23"/>
  <c r="T23"/>
  <c r="S24"/>
  <c r="T24"/>
  <c r="S25"/>
  <c r="T25"/>
  <c r="S26"/>
  <c r="T26"/>
  <c r="S27"/>
  <c r="T27"/>
  <c r="S28"/>
  <c r="T28"/>
  <c r="T5"/>
  <c r="S5"/>
  <c r="S109" l="1"/>
  <c r="S110" s="1"/>
  <c r="F44"/>
  <c r="G44"/>
  <c r="H44"/>
  <c r="H45" s="1"/>
  <c r="I44"/>
  <c r="I45" s="1"/>
  <c r="J44"/>
  <c r="J45" s="1"/>
  <c r="K44"/>
  <c r="K45" s="1"/>
  <c r="L44"/>
  <c r="L45" s="1"/>
  <c r="M44"/>
  <c r="M45" s="1"/>
  <c r="N44"/>
  <c r="N45" s="1"/>
  <c r="O44"/>
  <c r="P44"/>
  <c r="P45" s="1"/>
  <c r="G45"/>
  <c r="O45"/>
  <c r="E44"/>
  <c r="S100"/>
  <c r="T100"/>
  <c r="S101"/>
  <c r="T101"/>
  <c r="S102"/>
  <c r="T102"/>
  <c r="S103"/>
  <c r="T103"/>
  <c r="S104"/>
  <c r="T104"/>
  <c r="S105"/>
  <c r="T105"/>
  <c r="S106"/>
  <c r="T106"/>
  <c r="S107"/>
  <c r="T107"/>
  <c r="S108"/>
  <c r="T108"/>
  <c r="F84"/>
  <c r="F85" s="1"/>
  <c r="G84"/>
  <c r="G85" s="1"/>
  <c r="H84"/>
  <c r="H85" s="1"/>
  <c r="I84"/>
  <c r="I85" s="1"/>
  <c r="J84"/>
  <c r="J85" s="1"/>
  <c r="K84"/>
  <c r="K85" s="1"/>
  <c r="L84"/>
  <c r="M84"/>
  <c r="M85" s="1"/>
  <c r="N84"/>
  <c r="N85" s="1"/>
  <c r="O84"/>
  <c r="O85" s="1"/>
  <c r="P84"/>
  <c r="P85" s="1"/>
  <c r="L85"/>
  <c r="E84"/>
  <c r="E85" s="1"/>
  <c r="F75"/>
  <c r="F76" s="1"/>
  <c r="G75"/>
  <c r="G76" s="1"/>
  <c r="H75"/>
  <c r="H76" s="1"/>
  <c r="I75"/>
  <c r="I76" s="1"/>
  <c r="J75"/>
  <c r="J76" s="1"/>
  <c r="K75"/>
  <c r="K76" s="1"/>
  <c r="L75"/>
  <c r="L76" s="1"/>
  <c r="M75"/>
  <c r="M76" s="1"/>
  <c r="N75"/>
  <c r="N76" s="1"/>
  <c r="O75"/>
  <c r="O76" s="1"/>
  <c r="P75"/>
  <c r="P76" s="1"/>
  <c r="E75"/>
  <c r="E76" s="1"/>
  <c r="F29"/>
  <c r="G29"/>
  <c r="G30" s="1"/>
  <c r="H29"/>
  <c r="I29"/>
  <c r="I30" s="1"/>
  <c r="J29"/>
  <c r="K29"/>
  <c r="K30" s="1"/>
  <c r="L29"/>
  <c r="M29"/>
  <c r="M30" s="1"/>
  <c r="N29"/>
  <c r="O29"/>
  <c r="O30" s="1"/>
  <c r="P29"/>
  <c r="P111" l="1"/>
  <c r="P112" s="1"/>
  <c r="J111"/>
  <c r="J112" s="1"/>
  <c r="N111"/>
  <c r="N112" s="1"/>
  <c r="H111"/>
  <c r="H112" s="1"/>
  <c r="L111"/>
  <c r="L112" s="1"/>
  <c r="F111"/>
  <c r="F112" s="1"/>
  <c r="T29"/>
  <c r="S44"/>
  <c r="F45"/>
  <c r="T44"/>
  <c r="P30"/>
  <c r="L30"/>
  <c r="N30"/>
  <c r="H30"/>
  <c r="J30"/>
  <c r="F30"/>
  <c r="O111"/>
  <c r="O112" s="1"/>
  <c r="M111"/>
  <c r="M112" s="1"/>
  <c r="K111"/>
  <c r="K112" s="1"/>
  <c r="I111"/>
  <c r="I112" s="1"/>
  <c r="G111"/>
  <c r="G112" s="1"/>
  <c r="T84"/>
  <c r="T85" s="1"/>
  <c r="S84"/>
  <c r="S85" s="1"/>
  <c r="T75"/>
  <c r="T76" s="1"/>
  <c r="S75"/>
  <c r="S76" s="1"/>
  <c r="T45"/>
  <c r="T111" l="1"/>
  <c r="T112" s="1"/>
  <c r="S82"/>
  <c r="T82"/>
  <c r="S83"/>
  <c r="T83"/>
  <c r="S93"/>
  <c r="T93"/>
  <c r="S94"/>
  <c r="T94"/>
  <c r="S95"/>
  <c r="T95"/>
  <c r="S96"/>
  <c r="T96"/>
  <c r="S97"/>
  <c r="T97"/>
  <c r="S98"/>
  <c r="T98"/>
  <c r="S99"/>
  <c r="T99"/>
  <c r="T81"/>
  <c r="S81"/>
  <c r="T80"/>
  <c r="S80"/>
  <c r="T79"/>
  <c r="S79"/>
  <c r="T78"/>
  <c r="S78"/>
  <c r="T77"/>
  <c r="S77"/>
  <c r="S51"/>
  <c r="S52"/>
  <c r="E29"/>
  <c r="E111" s="1"/>
  <c r="E112" l="1"/>
  <c r="S29"/>
  <c r="S30" s="1"/>
  <c r="E30"/>
  <c r="T30"/>
  <c r="S111" l="1"/>
  <c r="S112" s="1"/>
  <c r="S45"/>
</calcChain>
</file>

<file path=xl/sharedStrings.xml><?xml version="1.0" encoding="utf-8"?>
<sst xmlns="http://schemas.openxmlformats.org/spreadsheetml/2006/main" count="203" uniqueCount="127">
  <si>
    <t>فرآیند</t>
  </si>
  <si>
    <t>ریز فرایند</t>
  </si>
  <si>
    <t>نوع فعالیت</t>
  </si>
  <si>
    <t>سازماندهی</t>
  </si>
  <si>
    <t>تجهيزات</t>
  </si>
  <si>
    <t>دستورالعمل‌ها و مواد آموزشی</t>
  </si>
  <si>
    <t>آیا زیج حیاتی 3 سال گذشته در خانه بهداشت وجود دارد ؟</t>
  </si>
  <si>
    <t>آیا اطلاعات بهورز زن در خصوص دستورالعملها مطلوب است ؟</t>
  </si>
  <si>
    <t>آیا اطلاعات بهورز مرد در خصوص دستورالعملها مطلوب است ؟</t>
  </si>
  <si>
    <t>آیا کلاسهای آموزشی جهت گروههای هدف برگزار میگردد ؟</t>
  </si>
  <si>
    <t>مدیریت دارویی</t>
  </si>
  <si>
    <t>آیا اطلاعات افراد گروههای هدف در خصوص خدمت مورد نیاز مطلوب است ؟</t>
  </si>
  <si>
    <t>آیا عملکرد افراد گروههای هدف در خصوص خدمت مورد نیاز مطلوب است ؟</t>
  </si>
  <si>
    <t>آیا بهورزان از تاریخ و ایام مناسبتهای ویژه بهداشتی اطلاع دارند ؟</t>
  </si>
  <si>
    <t>آیا بهورزان از شعار انتخاب شده در هرسال جهت  مناسبتهای ویژه بهداشتی اطلاع دارند ؟</t>
  </si>
  <si>
    <t>آیا گزارشات آماری برنامه طبق دستورالعمل و به طور صحیح تکمیل میگردد؟</t>
  </si>
  <si>
    <t>آیا گزارش عملکرد فعالیتها به صورت صحیح ارسال شده است ؟</t>
  </si>
  <si>
    <t>آیا گزارش عملکرد فعالیتها به موقع ارسال شده است ؟</t>
  </si>
  <si>
    <t>پوشش</t>
  </si>
  <si>
    <t>آیا پوشش مراقبت های بهداشتی در جمعیت هدف مطلوب است ؟</t>
  </si>
  <si>
    <t xml:space="preserve">آیا شاخص های بهداشتی منطقه در سطح مطلوبی قرار دارد ؟ </t>
  </si>
  <si>
    <t>ردیف</t>
  </si>
  <si>
    <t>فعالیت</t>
  </si>
  <si>
    <t>آیا بهورززن دوره های آموزشی استاندارد برنامه را گذرانده است ؟</t>
  </si>
  <si>
    <t>آیا بهورز مرد  دوره های آموزشی استاندارد برنامه را گذرانده است ؟</t>
  </si>
  <si>
    <t xml:space="preserve">آیا اجرای فعالیتهای مرتبط در مناسبتهای خاص توسط بهورز ان مطلوب است ؟ </t>
  </si>
  <si>
    <t xml:space="preserve"> آیا آخرین دستورالعمل‌ها در خانه بهداشت وجود دارد ؟</t>
  </si>
  <si>
    <t>آیا بهورزان شعار انتخاب شده در هرسال جهت  مناسبتهای ویژه بهداشتی را به اطلاع مرد م می رسانند ؟</t>
  </si>
  <si>
    <t>پایش1</t>
  </si>
  <si>
    <t>پایش2</t>
  </si>
  <si>
    <t xml:space="preserve">درصد امتیاز کسب شده </t>
  </si>
  <si>
    <t>جمع امتیاز کسب شده فرایند ثبت اطلاعات</t>
  </si>
  <si>
    <t>پایش3</t>
  </si>
  <si>
    <t>پایش4</t>
  </si>
  <si>
    <t>میانگین</t>
  </si>
  <si>
    <t xml:space="preserve">  نام دانشگاه:                         نام شهرستان:                         نام خانه بهداشت:                                       نام ناظر :                                         تاریخ:</t>
  </si>
  <si>
    <t>نام دانشگاه:                             نام شهرستان:                         نام خانه بهداشت:                       نام ناظر :                                تاریخ:</t>
  </si>
  <si>
    <t>آیا بهورز زن از اطلاعات جمعیتی منطقه تحت پوشش اطلاع دارد؟</t>
  </si>
  <si>
    <t>آیا بهورز مرد از اطلاعات جمعیتی منطقه تحت پوشش اطلاع دارد؟</t>
  </si>
  <si>
    <t>آیا گزارشات آماری برنامه طبق دستورالعمل و به موقع ارسال شده است ؟</t>
  </si>
  <si>
    <t>آیا  زیج حیاتی بطور صحیح تکمیل شده است ؟</t>
  </si>
  <si>
    <t>آیا اطلاعات عمومی فرمهای ثبت / مراقبت در پرونده خانوار بطور صحیح تکمیل شده است ؟</t>
  </si>
  <si>
    <t>آیا مراقبتهای انجام شده توسط بهورز در فرمهای مربوطه در پرونده خانوار بطور صحیح ثبت شده است ؟</t>
  </si>
  <si>
    <t xml:space="preserve">آیا موارد نیازمند به ارجاع / ویزه توسط بهورز به موقع شناسایی شده است ؟ </t>
  </si>
  <si>
    <t xml:space="preserve">آیا موارد نیازمند به ارجاع /ویزه  توسط بهورز به موقع پیگیری شده است ؟ </t>
  </si>
  <si>
    <t>آیا مندرجات فرم ارجاع به طور صحیح تکمیل میگردد ؟</t>
  </si>
  <si>
    <t>آیا فرم مراقبت با دفتر مراقبت مطابقت دارد ؟</t>
  </si>
  <si>
    <t xml:space="preserve"> ایا دستورالعمل‌ها به صورت منظم بایگانی شده است ؟</t>
  </si>
  <si>
    <t>آیا منابع مواد /منابع آموزشی مرتبط با برنامه وجود دارد ؟</t>
  </si>
  <si>
    <t xml:space="preserve"> ایا مواد /منابع  آموزشی به صورت منظم و در شرایط مناسب نگهداری شده است ؟</t>
  </si>
  <si>
    <t>آیا قفسه دارویی با دفتر دارویی و دفتر ثبت بیماران همخوانی دارد ؟</t>
  </si>
  <si>
    <t>آیا پیگیری مکتوب جهت تامین و یا تعمیر تجهیزات ( در صورت وجود مشکل )انجام شده است؟</t>
  </si>
  <si>
    <t>آگاهی ، عملکرد و رضایت جامعه</t>
  </si>
  <si>
    <t>جلب مشارکت</t>
  </si>
  <si>
    <t>آیا بهورزان ارتباط لازم را با افراد کلیدی منطقه ( مسئولین ، اعضای شورا و ... ) برقرار نموده است ؟</t>
  </si>
  <si>
    <t>آیا  افراد کلیدی جامعه به بهورزان در جهت دستیابی به اهداف بهداشتی مشارکت می کنند؟</t>
  </si>
  <si>
    <t xml:space="preserve">آیا نتایج پسخوراند ارجاع در پرونده خانواررا پیگیری نموده است  ؟ </t>
  </si>
  <si>
    <t>عملکرد بهورز در ارائه خدمات( اسناد و مکتوبات)</t>
  </si>
  <si>
    <t>زیج حیاتی</t>
  </si>
  <si>
    <t>ثبت</t>
  </si>
  <si>
    <t>آگاهی و عملکرد</t>
  </si>
  <si>
    <t>گزارش دهی</t>
  </si>
  <si>
    <t xml:space="preserve">آمار </t>
  </si>
  <si>
    <t xml:space="preserve"> آگاهی ، مهارت و عملکرد بهورزان</t>
  </si>
  <si>
    <t>جمع امتیاز  فرایند آگاهی و عملکرد</t>
  </si>
  <si>
    <t>جمع امتیاز  فرایند گزارش دهی</t>
  </si>
  <si>
    <t>کل فرآیندها</t>
  </si>
  <si>
    <t>سایر فعالیتها</t>
  </si>
  <si>
    <t>پیشگیری با واکسن</t>
  </si>
  <si>
    <t>زئونوز</t>
  </si>
  <si>
    <t>آب و غذا</t>
  </si>
  <si>
    <t>سل</t>
  </si>
  <si>
    <t>ایدز و مقاربتی</t>
  </si>
  <si>
    <t>ایمنسازی</t>
  </si>
  <si>
    <t xml:space="preserve">آیا علت فوت در دفتر آمار حیاتی بطور دقیق ثبت شده است ؟ </t>
  </si>
  <si>
    <t>آیا دفتر ثبت نام بیماران صحیح تکمیل میگردد؟</t>
  </si>
  <si>
    <t>آیا فرم پیگیری بیماران وجود دارد ؟</t>
  </si>
  <si>
    <t xml:space="preserve">آیا  فرم پیگیری بطور صحیح تکمیل شده است ؟ </t>
  </si>
  <si>
    <t>آیا لیست پیگیری /  مراقبت ویژه گروههای هدف دارای شرایط ویژه ودر معرض خطر موجود است ؟</t>
  </si>
  <si>
    <t>آیا لیست پیگیری/ مراقبت ویژه گروههای هدف دارای شرایط در معرض خطر و پرخطر بموقع بطور صحیح تکمیل میگردد؟</t>
  </si>
  <si>
    <t>آیا تهیه نمونه و آزمایشات مورد نیاز موارد مشکوک  به موقع درخواست شده است ؟</t>
  </si>
  <si>
    <t xml:space="preserve">آیا نمونه های تهیه شده موقع ارسال  شده است؟ </t>
  </si>
  <si>
    <t>آیا در صورت عدم انجام نمونه گیری و آزمایش،پیگیری لازم توسط بهورز بوجود آمده است؟</t>
  </si>
  <si>
    <t xml:space="preserve">آیا نتایج پسخوراند ارجاع  در پرونده خانوار ثبت شده است  ؟ </t>
  </si>
  <si>
    <t>آیا پیگیری پسخوراندهای پایش انجام شده است؟</t>
  </si>
  <si>
    <t>پراکندگی بیماریها بر روی کروکی تهیه شده است</t>
  </si>
  <si>
    <t>آیا موجودی واکسنها/اقلام و داروهای بهداشتی مطابق با نیاز منطقه میباشد ؟</t>
  </si>
  <si>
    <t>آیا درخواست واکسنها اقلام و داروهای بهداشتی در زمان مقرر و با تعداد صحيح انجام شده است؟</t>
  </si>
  <si>
    <t>آیا واکسنهااقلام و داروهای بهداشتی به صورت صحیح نگهداری میشوند ؟</t>
  </si>
  <si>
    <t>آیا به تاريخ انقضاءاواکسنها /قلام بهداشتی توجه شده است؟</t>
  </si>
  <si>
    <t>آیا امکانات / تجهیزات  مورد نیاز  بیماریابی به صورت کامل وجود دارد ؟</t>
  </si>
  <si>
    <t>آیا امکانات / تجهیزات  مورد نیاز  نگهداری واکسن به صورت کامل وجود دارد ؟</t>
  </si>
  <si>
    <t>آیا تجهیزات  مورد نیاز (ترازو،یخچال،واکسن کریر و....) سالم میباشد ؟</t>
  </si>
  <si>
    <t>آیا افراد  واجد شرایط دریافت خدمات از تناوب مراجعات به خانه بهداشت مطلع هستند ؟</t>
  </si>
  <si>
    <t>آیا افراد گروه واجد شرایط دریافت خدمات از نحوه دریافت خدمات رضایت دارند؟</t>
  </si>
  <si>
    <t>آیا جلسات آموزشی با مشارکت مردم یا افراد کلیدی جامعه برگزار شده است؟</t>
  </si>
  <si>
    <t>آیا مهارت بهورز زن در خصوص انجام اصول اولیه واکسیناسیون بیماریابی و پیگیری بیماریها مطلوب است ؟</t>
  </si>
  <si>
    <t>آیا مهارت بهورز مرد در خصوص انجام اصول اولیه واکسیناسیون بیماریابی و پیگیری بیماریها مطلوب است ؟</t>
  </si>
  <si>
    <t>آیا  بهورزان از وضعیت  شیوع بیماریها و اولويتهای بهداشتی (تعداد و علت مرگها )در منطقه اطلاع دارند؟</t>
  </si>
  <si>
    <t xml:space="preserve"> ایا فرمهای گزارش چوب خط به صورت صحیح تکمیل شده است ؟</t>
  </si>
  <si>
    <t>آنفلوانزا</t>
  </si>
  <si>
    <t>آیا  کارمند بهداشتی تعاریف موارد مظنون بیماریهای مشمول حذف و ریشه کنی را میداند</t>
  </si>
  <si>
    <t>ایا بهورز راههای انتقال از بیماریهای هدف را میداند</t>
  </si>
  <si>
    <t>آیا بهورزان علائم بیماریهای  هدف را می داند ؟</t>
  </si>
  <si>
    <t>آیا بهورزان تعاریف  ناقل،حامل و مزمن بیماریهای هدف را می داند ؟</t>
  </si>
  <si>
    <t>آیا بهورزان بیماریها ی مشمول گزارش فوری (تلفنی) را می داند ؟</t>
  </si>
  <si>
    <t>آیا تراکت تعریف فلج ناگهانی ،سرخک،سرخجه،سرخجه مادرزادی نصب شده است</t>
  </si>
  <si>
    <t>آیا بهورز دوره نهفتگی(دوره پنجره) بیماریها را می داند</t>
  </si>
  <si>
    <t>آیا رازداری(محرمانه بودن) بیماران رعایت شده است</t>
  </si>
  <si>
    <t>آیا فعالیتهای بیماریابی در جمعیت تحت پوشش مطلوب است</t>
  </si>
  <si>
    <t>بهورز داروهای کنترل و درمان بیماریهای هدف را می شناسد</t>
  </si>
  <si>
    <t xml:space="preserve">آیا بهورز با عوارض و موارد منع مصرف داروها و واکسنها آشنایی دارد </t>
  </si>
  <si>
    <t>آیا بهورز از دستورالعمل کودکان متولد شده از مادران اچ آی وی مثبت آگاهی دارد</t>
  </si>
  <si>
    <t>آیا کانون ها یا گروههای پرخطر (عشایر،حاشیه نشین و ...)شناسایی شده اند</t>
  </si>
  <si>
    <t>آیا برنامه بازدید منظم برای پوشش گروههای پرخطر وجود دارد</t>
  </si>
  <si>
    <t>ایا برنامه بازدید گروههای پرخطر بموقع انجام میشود</t>
  </si>
  <si>
    <t>آیا  پوستر گزارش کتبی و تلفنی بیماریها وجود دارد ؟</t>
  </si>
  <si>
    <t>اطلاعات ثبت شده در پرونده خانوار با آمار ماهیانه مطابقت دارد</t>
  </si>
  <si>
    <t xml:space="preserve">آیا موارد نیازمند به ارجاع / ویزه توسط بهورز به موقع ارجاع شده است ؟ </t>
  </si>
  <si>
    <t>آیا بهورزان اقدامات اولیه برای موارد حیوان ګزیدګی را بدرستی انجام میدهد؟</t>
  </si>
  <si>
    <t>خدمات دریافت شده توسط مراجعین با اطلاعات ثبت شده در پرونده همخوانی دارد؟</t>
  </si>
  <si>
    <t>آیا بهورز از آدرس مرکز مشاوره و مرکز درمان پیشګیری هاری آګاهی دارد؟</t>
  </si>
  <si>
    <t>آیا موارد تاخیر واکسن و مراقبت بموقع توسط بهورز پیګیری شده اند؟</t>
  </si>
  <si>
    <t>آیا  کارمند بهداشتی  بر درمان بیماریهای هدف نظارت دارد ؟</t>
  </si>
  <si>
    <t>جمع امتیاز کسب شده از کل فرآیندها در برنامه های پیشگیری و مبارزه با بیماریها</t>
  </si>
  <si>
    <t>درصد امتیاز کسب شده از کل برنامه های پیشگیری و مبارزه با بیماریها</t>
  </si>
  <si>
    <t>چک لیست پایش برنامه پیشگیری و مبارزه با بیماریها در خانه بهداشت</t>
  </si>
</sst>
</file>

<file path=xl/styles.xml><?xml version="1.0" encoding="utf-8"?>
<styleSheet xmlns="http://schemas.openxmlformats.org/spreadsheetml/2006/main">
  <numFmts count="4">
    <numFmt numFmtId="44" formatCode="_-&quot;ريال&quot;\ * #,##0.00_-;_-&quot;ريال&quot;\ * #,##0.00\-;_-&quot;ريال&quot;\ * &quot;-&quot;??_-;_-@_-"/>
    <numFmt numFmtId="164" formatCode="0.0"/>
    <numFmt numFmtId="165" formatCode="_-[$ريال-429]\ * #,##0.00_-;_-[$ريال-429]\ * #,##0.00\-;_-[$ريال-429]\ * &quot;-&quot;??_-;_-@_-"/>
    <numFmt numFmtId="166" formatCode="0;[Red]0"/>
  </numFmts>
  <fonts count="12">
    <font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21">
    <xf numFmtId="0" fontId="0" fillId="0" borderId="0" xfId="0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" xfId="0" applyBorder="1"/>
    <xf numFmtId="0" fontId="1" fillId="0" borderId="0" xfId="0" applyFont="1" applyBorder="1" applyAlignment="1">
      <alignment horizontal="justify" vertical="center" wrapText="1" readingOrder="2"/>
    </xf>
    <xf numFmtId="0" fontId="4" fillId="5" borderId="1" xfId="0" applyFont="1" applyFill="1" applyBorder="1" applyAlignment="1">
      <alignment horizontal="center" wrapText="1" readingOrder="2"/>
    </xf>
    <xf numFmtId="0" fontId="9" fillId="0" borderId="1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6" borderId="2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" vertical="center"/>
    </xf>
    <xf numFmtId="165" fontId="3" fillId="0" borderId="21" xfId="1" applyNumberFormat="1" applyFont="1" applyBorder="1" applyAlignment="1">
      <alignment vertical="center" textRotation="90" wrapText="1" readingOrder="1"/>
    </xf>
    <xf numFmtId="0" fontId="9" fillId="0" borderId="2" xfId="0" applyFont="1" applyBorder="1" applyAlignment="1">
      <alignment horizontal="center" vertical="center"/>
    </xf>
    <xf numFmtId="0" fontId="0" fillId="4" borderId="0" xfId="0" applyFill="1"/>
    <xf numFmtId="0" fontId="7" fillId="4" borderId="3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4" borderId="12" xfId="1" applyNumberFormat="1" applyFont="1" applyFill="1" applyBorder="1" applyAlignment="1">
      <alignment horizontal="right" vertical="center" wrapText="1"/>
    </xf>
    <xf numFmtId="165" fontId="4" fillId="4" borderId="13" xfId="1" applyNumberFormat="1" applyFont="1" applyFill="1" applyBorder="1" applyAlignment="1">
      <alignment horizontal="right" vertical="center" wrapText="1"/>
    </xf>
    <xf numFmtId="165" fontId="11" fillId="4" borderId="12" xfId="1" applyNumberFormat="1" applyFont="1" applyFill="1" applyBorder="1" applyAlignment="1">
      <alignment horizontal="right" vertical="center" wrapText="1"/>
    </xf>
    <xf numFmtId="165" fontId="4" fillId="4" borderId="17" xfId="1" applyNumberFormat="1" applyFont="1" applyFill="1" applyBorder="1" applyAlignment="1">
      <alignment horizontal="right" vertical="center" wrapText="1"/>
    </xf>
    <xf numFmtId="165" fontId="4" fillId="4" borderId="16" xfId="1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5" fontId="4" fillId="4" borderId="14" xfId="1" applyNumberFormat="1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horizontal="center" vertical="center" wrapText="1"/>
    </xf>
    <xf numFmtId="165" fontId="4" fillId="4" borderId="0" xfId="1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4" fillId="5" borderId="8" xfId="0" applyFont="1" applyFill="1" applyBorder="1" applyAlignment="1">
      <alignment horizontal="center" wrapText="1"/>
    </xf>
    <xf numFmtId="165" fontId="3" fillId="5" borderId="19" xfId="1" applyNumberFormat="1" applyFont="1" applyFill="1" applyBorder="1" applyAlignment="1">
      <alignment horizontal="center" vertical="center" textRotation="90" wrapText="1"/>
    </xf>
    <xf numFmtId="165" fontId="5" fillId="5" borderId="1" xfId="1" applyNumberFormat="1" applyFont="1" applyFill="1" applyBorder="1" applyAlignment="1">
      <alignment horizontal="center" vertical="center" textRotation="90" wrapText="1"/>
    </xf>
    <xf numFmtId="165" fontId="5" fillId="5" borderId="18" xfId="1" applyNumberFormat="1" applyFont="1" applyFill="1" applyBorder="1" applyAlignment="1">
      <alignment horizontal="center" vertical="center" textRotation="90" wrapText="1"/>
    </xf>
    <xf numFmtId="165" fontId="3" fillId="5" borderId="1" xfId="1" applyNumberFormat="1" applyFont="1" applyFill="1" applyBorder="1" applyAlignment="1">
      <alignment horizontal="center" vertical="center" textRotation="90" wrapText="1"/>
    </xf>
    <xf numFmtId="165" fontId="3" fillId="4" borderId="0" xfId="1" applyNumberFormat="1" applyFont="1" applyFill="1" applyBorder="1" applyAlignment="1">
      <alignment horizontal="center" vertical="center" textRotation="90" wrapText="1"/>
    </xf>
    <xf numFmtId="165" fontId="5" fillId="4" borderId="0" xfId="1" applyNumberFormat="1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165" fontId="4" fillId="4" borderId="24" xfId="1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6" fontId="3" fillId="9" borderId="27" xfId="1" applyNumberFormat="1" applyFont="1" applyFill="1" applyBorder="1" applyAlignment="1">
      <alignment horizontal="center" vertical="center" wrapText="1"/>
    </xf>
    <xf numFmtId="164" fontId="4" fillId="8" borderId="27" xfId="1" applyNumberFormat="1" applyFont="1" applyFill="1" applyBorder="1" applyAlignment="1">
      <alignment horizontal="center" vertical="center" wrapText="1"/>
    </xf>
    <xf numFmtId="0" fontId="3" fillId="9" borderId="30" xfId="1" applyNumberFormat="1" applyFont="1" applyFill="1" applyBorder="1" applyAlignment="1">
      <alignment horizontal="center" vertical="center" wrapText="1"/>
    </xf>
    <xf numFmtId="164" fontId="4" fillId="8" borderId="30" xfId="1" applyNumberFormat="1" applyFont="1" applyFill="1" applyBorder="1" applyAlignment="1">
      <alignment horizontal="center" vertical="center" wrapText="1"/>
    </xf>
    <xf numFmtId="165" fontId="4" fillId="4" borderId="31" xfId="1" applyNumberFormat="1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center" vertical="center" wrapText="1" readingOrder="2"/>
    </xf>
    <xf numFmtId="0" fontId="1" fillId="5" borderId="2" xfId="0" applyFont="1" applyFill="1" applyBorder="1" applyAlignment="1">
      <alignment horizontal="center" vertical="center" wrapText="1" readingOrder="2"/>
    </xf>
    <xf numFmtId="0" fontId="8" fillId="5" borderId="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textRotation="90" wrapText="1"/>
    </xf>
    <xf numFmtId="0" fontId="3" fillId="3" borderId="0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textRotation="90" wrapText="1" readingOrder="2"/>
    </xf>
    <xf numFmtId="0" fontId="4" fillId="2" borderId="2" xfId="0" applyFont="1" applyFill="1" applyBorder="1" applyAlignment="1">
      <alignment horizontal="center" vertical="center" textRotation="90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textRotation="90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readingOrder="2"/>
    </xf>
    <xf numFmtId="0" fontId="7" fillId="0" borderId="6" xfId="0" applyFont="1" applyBorder="1" applyAlignment="1">
      <alignment horizontal="center" vertical="center" readingOrder="2"/>
    </xf>
    <xf numFmtId="0" fontId="4" fillId="5" borderId="1" xfId="0" applyFont="1" applyFill="1" applyBorder="1" applyAlignment="1">
      <alignment horizontal="center" vertical="center" wrapText="1" readingOrder="2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165" fontId="5" fillId="3" borderId="18" xfId="1" applyNumberFormat="1" applyFont="1" applyFill="1" applyBorder="1" applyAlignment="1">
      <alignment horizontal="center" vertical="center" textRotation="90" wrapText="1"/>
    </xf>
    <xf numFmtId="165" fontId="5" fillId="3" borderId="20" xfId="1" applyNumberFormat="1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 textRotation="90" wrapText="1"/>
    </xf>
    <xf numFmtId="0" fontId="1" fillId="3" borderId="18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5" fillId="3" borderId="0" xfId="0" applyFont="1" applyFill="1" applyBorder="1" applyAlignment="1">
      <alignment horizontal="center" vertical="center" textRotation="90" wrapText="1"/>
    </xf>
    <xf numFmtId="0" fontId="5" fillId="3" borderId="15" xfId="0" applyFont="1" applyFill="1" applyBorder="1" applyAlignment="1">
      <alignment horizontal="center" vertical="center" textRotation="90" wrapText="1"/>
    </xf>
    <xf numFmtId="0" fontId="3" fillId="0" borderId="25" xfId="1" applyNumberFormat="1" applyFont="1" applyBorder="1" applyAlignment="1">
      <alignment horizontal="center" vertical="center" textRotation="90" wrapText="1"/>
    </xf>
    <xf numFmtId="0" fontId="3" fillId="0" borderId="28" xfId="1" applyNumberFormat="1" applyFont="1" applyBorder="1" applyAlignment="1">
      <alignment horizontal="center" vertical="center" textRotation="90" wrapText="1"/>
    </xf>
    <xf numFmtId="0" fontId="3" fillId="9" borderId="26" xfId="1" applyNumberFormat="1" applyFont="1" applyFill="1" applyBorder="1" applyAlignment="1">
      <alignment horizontal="center" vertical="center" wrapText="1"/>
    </xf>
    <xf numFmtId="0" fontId="3" fillId="9" borderId="29" xfId="1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165" fontId="3" fillId="0" borderId="1" xfId="1" applyNumberFormat="1" applyFont="1" applyBorder="1" applyAlignment="1">
      <alignment horizontal="center" vertical="center" textRotation="90" wrapText="1"/>
    </xf>
    <xf numFmtId="165" fontId="3" fillId="0" borderId="22" xfId="1" applyNumberFormat="1" applyFont="1" applyBorder="1" applyAlignment="1">
      <alignment horizontal="center" vertical="center" textRotation="90" wrapText="1"/>
    </xf>
    <xf numFmtId="165" fontId="3" fillId="0" borderId="23" xfId="1" applyNumberFormat="1" applyFont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4"/>
  <sheetViews>
    <sheetView rightToLeft="1" tabSelected="1" topLeftCell="A97" workbookViewId="0">
      <selection activeCell="A89" sqref="A89:T89"/>
    </sheetView>
  </sheetViews>
  <sheetFormatPr defaultRowHeight="14.25"/>
  <cols>
    <col min="1" max="1" width="5" customWidth="1"/>
    <col min="2" max="2" width="7.375" customWidth="1"/>
    <col min="3" max="3" width="4.25" customWidth="1"/>
    <col min="4" max="4" width="50.125" customWidth="1"/>
    <col min="5" max="5" width="4.375" customWidth="1"/>
    <col min="6" max="18" width="4.625" customWidth="1"/>
    <col min="19" max="19" width="7" customWidth="1"/>
    <col min="20" max="20" width="8.375" customWidth="1"/>
  </cols>
  <sheetData>
    <row r="1" spans="1:20" ht="19.5" customHeight="1">
      <c r="A1" s="80" t="s">
        <v>126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26.25" customHeight="1" thickBot="1">
      <c r="A2" s="81" t="s">
        <v>35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27.75" customHeight="1" thickTop="1" thickBot="1">
      <c r="A3" s="67" t="s">
        <v>0</v>
      </c>
      <c r="B3" s="69" t="s">
        <v>1</v>
      </c>
      <c r="C3" s="71" t="s">
        <v>21</v>
      </c>
      <c r="D3" s="62" t="s">
        <v>22</v>
      </c>
      <c r="E3" s="82" t="s">
        <v>68</v>
      </c>
      <c r="F3" s="82"/>
      <c r="G3" s="82" t="s">
        <v>69</v>
      </c>
      <c r="H3" s="82"/>
      <c r="I3" s="82" t="s">
        <v>70</v>
      </c>
      <c r="J3" s="82"/>
      <c r="K3" s="64" t="s">
        <v>71</v>
      </c>
      <c r="L3" s="64"/>
      <c r="M3" s="64" t="s">
        <v>72</v>
      </c>
      <c r="N3" s="64"/>
      <c r="O3" s="64" t="s">
        <v>73</v>
      </c>
      <c r="P3" s="64"/>
      <c r="Q3" s="83" t="s">
        <v>100</v>
      </c>
      <c r="R3" s="84"/>
      <c r="S3" s="64" t="s">
        <v>34</v>
      </c>
      <c r="T3" s="64"/>
    </row>
    <row r="4" spans="1:20" ht="18.75" customHeight="1" thickTop="1" thickBot="1">
      <c r="A4" s="68"/>
      <c r="B4" s="70"/>
      <c r="C4" s="72"/>
      <c r="D4" s="63"/>
      <c r="E4" s="7" t="s">
        <v>28</v>
      </c>
      <c r="F4" s="7" t="s">
        <v>29</v>
      </c>
      <c r="G4" s="7" t="s">
        <v>28</v>
      </c>
      <c r="H4" s="7" t="s">
        <v>29</v>
      </c>
      <c r="I4" s="7" t="s">
        <v>28</v>
      </c>
      <c r="J4" s="7" t="s">
        <v>29</v>
      </c>
      <c r="K4" s="7" t="s">
        <v>28</v>
      </c>
      <c r="L4" s="7" t="s">
        <v>29</v>
      </c>
      <c r="M4" s="7" t="s">
        <v>28</v>
      </c>
      <c r="N4" s="7" t="s">
        <v>29</v>
      </c>
      <c r="O4" s="7" t="s">
        <v>28</v>
      </c>
      <c r="P4" s="7" t="s">
        <v>29</v>
      </c>
      <c r="Q4" s="7" t="s">
        <v>28</v>
      </c>
      <c r="R4" s="7" t="s">
        <v>29</v>
      </c>
      <c r="S4" s="7" t="s">
        <v>28</v>
      </c>
      <c r="T4" s="7" t="s">
        <v>29</v>
      </c>
    </row>
    <row r="5" spans="1:20" ht="12.95" customHeight="1" thickTop="1" thickBot="1">
      <c r="A5" s="73" t="s">
        <v>59</v>
      </c>
      <c r="B5" s="73" t="s">
        <v>58</v>
      </c>
      <c r="C5" s="22">
        <v>1</v>
      </c>
      <c r="D5" s="23" t="s">
        <v>40</v>
      </c>
      <c r="E5" s="21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9">
        <f>AVERAGE(E5,G5,I5,K5,M5,O5,Q5)</f>
        <v>1</v>
      </c>
      <c r="T5" s="9">
        <f>AVERAGE(F5,H5,J5,L5,N5,P5,R5)</f>
        <v>1</v>
      </c>
    </row>
    <row r="6" spans="1:20" ht="12.95" customHeight="1" thickTop="1" thickBot="1">
      <c r="A6" s="73"/>
      <c r="B6" s="73"/>
      <c r="C6" s="22">
        <v>2</v>
      </c>
      <c r="D6" s="24" t="s">
        <v>74</v>
      </c>
      <c r="E6" s="21">
        <v>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>
        <f t="shared" ref="S6:S29" si="0">AVERAGE(E6,G6,I6,K6,M6,O6,Q6)</f>
        <v>1</v>
      </c>
      <c r="T6" s="9" t="e">
        <f t="shared" ref="T6:T29" si="1">AVERAGE(F6,H6,J6,L6,N6,P6,R6)</f>
        <v>#DIV/0!</v>
      </c>
    </row>
    <row r="7" spans="1:20" ht="12.95" customHeight="1" thickTop="1" thickBot="1">
      <c r="A7" s="73"/>
      <c r="B7" s="73"/>
      <c r="C7" s="22">
        <v>3</v>
      </c>
      <c r="D7" s="25" t="s">
        <v>85</v>
      </c>
      <c r="E7" s="21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>
        <f t="shared" si="0"/>
        <v>1</v>
      </c>
      <c r="T7" s="9" t="e">
        <f t="shared" si="1"/>
        <v>#DIV/0!</v>
      </c>
    </row>
    <row r="8" spans="1:20" ht="12.95" customHeight="1" thickTop="1" thickBot="1">
      <c r="A8" s="73"/>
      <c r="B8" s="73"/>
      <c r="C8" s="22">
        <v>4</v>
      </c>
      <c r="D8" s="26" t="s">
        <v>6</v>
      </c>
      <c r="E8" s="21">
        <v>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>
        <f t="shared" si="0"/>
        <v>1</v>
      </c>
      <c r="T8" s="9" t="e">
        <f t="shared" si="1"/>
        <v>#DIV/0!</v>
      </c>
    </row>
    <row r="9" spans="1:20" ht="12.95" customHeight="1" thickTop="1" thickBot="1">
      <c r="A9" s="73"/>
      <c r="B9" s="97" t="s">
        <v>57</v>
      </c>
      <c r="C9" s="22">
        <v>5</v>
      </c>
      <c r="D9" s="23" t="s">
        <v>75</v>
      </c>
      <c r="E9" s="21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>
        <f t="shared" si="0"/>
        <v>1</v>
      </c>
      <c r="T9" s="9" t="e">
        <f t="shared" si="1"/>
        <v>#DIV/0!</v>
      </c>
    </row>
    <row r="10" spans="1:20" ht="12.95" customHeight="1" thickTop="1" thickBot="1">
      <c r="A10" s="73"/>
      <c r="B10" s="98"/>
      <c r="C10" s="22">
        <v>6</v>
      </c>
      <c r="D10" s="23" t="s">
        <v>46</v>
      </c>
      <c r="E10" s="21">
        <v>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>
        <f t="shared" si="0"/>
        <v>1</v>
      </c>
      <c r="T10" s="9" t="e">
        <f t="shared" si="1"/>
        <v>#DIV/0!</v>
      </c>
    </row>
    <row r="11" spans="1:20" ht="12.95" customHeight="1" thickTop="1" thickBot="1">
      <c r="A11" s="73"/>
      <c r="B11" s="98"/>
      <c r="C11" s="22">
        <v>7</v>
      </c>
      <c r="D11" s="27" t="s">
        <v>76</v>
      </c>
      <c r="E11" s="21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>
        <f t="shared" si="0"/>
        <v>1</v>
      </c>
      <c r="T11" s="9" t="e">
        <f t="shared" si="1"/>
        <v>#DIV/0!</v>
      </c>
    </row>
    <row r="12" spans="1:20" ht="12.95" customHeight="1" thickTop="1" thickBot="1">
      <c r="A12" s="73"/>
      <c r="B12" s="98"/>
      <c r="C12" s="22">
        <v>8</v>
      </c>
      <c r="D12" s="24" t="s">
        <v>77</v>
      </c>
      <c r="E12" s="21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9">
        <f t="shared" si="0"/>
        <v>1</v>
      </c>
      <c r="T12" s="9" t="e">
        <f t="shared" si="1"/>
        <v>#DIV/0!</v>
      </c>
    </row>
    <row r="13" spans="1:20" ht="20.25" customHeight="1" thickTop="1" thickBot="1">
      <c r="A13" s="73"/>
      <c r="B13" s="98"/>
      <c r="C13" s="22">
        <v>9</v>
      </c>
      <c r="D13" s="23" t="s">
        <v>78</v>
      </c>
      <c r="E13" s="21">
        <v>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9">
        <f t="shared" si="0"/>
        <v>1</v>
      </c>
      <c r="T13" s="9" t="e">
        <f t="shared" si="1"/>
        <v>#DIV/0!</v>
      </c>
    </row>
    <row r="14" spans="1:20" ht="21.75" customHeight="1" thickTop="1" thickBot="1">
      <c r="A14" s="73"/>
      <c r="B14" s="98"/>
      <c r="C14" s="22">
        <v>10</v>
      </c>
      <c r="D14" s="24" t="s">
        <v>79</v>
      </c>
      <c r="E14" s="21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9">
        <f t="shared" si="0"/>
        <v>1</v>
      </c>
      <c r="T14" s="9" t="e">
        <f t="shared" si="1"/>
        <v>#DIV/0!</v>
      </c>
    </row>
    <row r="15" spans="1:20" ht="12.95" customHeight="1" thickTop="1" thickBot="1">
      <c r="A15" s="73"/>
      <c r="B15" s="98"/>
      <c r="C15" s="22">
        <v>11</v>
      </c>
      <c r="D15" s="24" t="s">
        <v>41</v>
      </c>
      <c r="E15" s="21">
        <v>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9">
        <f t="shared" si="0"/>
        <v>1</v>
      </c>
      <c r="T15" s="9" t="e">
        <f t="shared" si="1"/>
        <v>#DIV/0!</v>
      </c>
    </row>
    <row r="16" spans="1:20" ht="12.95" customHeight="1" thickTop="1" thickBot="1">
      <c r="A16" s="73"/>
      <c r="B16" s="98"/>
      <c r="C16" s="22">
        <v>12</v>
      </c>
      <c r="D16" s="23" t="s">
        <v>42</v>
      </c>
      <c r="E16" s="21">
        <v>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9">
        <f t="shared" si="0"/>
        <v>1</v>
      </c>
      <c r="T16" s="9" t="e">
        <f t="shared" si="1"/>
        <v>#DIV/0!</v>
      </c>
    </row>
    <row r="17" spans="1:31" ht="12.95" customHeight="1" thickTop="1" thickBot="1">
      <c r="A17" s="73"/>
      <c r="B17" s="98"/>
      <c r="C17" s="22">
        <v>13</v>
      </c>
      <c r="D17" s="23" t="s">
        <v>117</v>
      </c>
      <c r="E17" s="21">
        <v>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9">
        <f t="shared" si="0"/>
        <v>1</v>
      </c>
      <c r="T17" s="9" t="e">
        <f t="shared" si="1"/>
        <v>#DIV/0!</v>
      </c>
    </row>
    <row r="18" spans="1:31" ht="12.95" customHeight="1" thickTop="1" thickBot="1">
      <c r="A18" s="73"/>
      <c r="B18" s="98"/>
      <c r="C18" s="22">
        <v>14</v>
      </c>
      <c r="D18" s="23" t="s">
        <v>80</v>
      </c>
      <c r="E18" s="21">
        <v>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>
        <f t="shared" si="0"/>
        <v>1</v>
      </c>
      <c r="T18" s="9" t="e">
        <f t="shared" si="1"/>
        <v>#DIV/0!</v>
      </c>
    </row>
    <row r="19" spans="1:31" ht="12.95" customHeight="1" thickTop="1" thickBot="1">
      <c r="A19" s="73"/>
      <c r="B19" s="98"/>
      <c r="C19" s="22">
        <v>15</v>
      </c>
      <c r="D19" s="24" t="s">
        <v>81</v>
      </c>
      <c r="E19" s="21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>
        <f t="shared" si="0"/>
        <v>1</v>
      </c>
      <c r="T19" s="9" t="e">
        <f t="shared" si="1"/>
        <v>#DIV/0!</v>
      </c>
    </row>
    <row r="20" spans="1:31" ht="12.95" customHeight="1" thickTop="1" thickBot="1">
      <c r="A20" s="73"/>
      <c r="B20" s="98"/>
      <c r="C20" s="22">
        <v>16</v>
      </c>
      <c r="D20" s="23" t="s">
        <v>82</v>
      </c>
      <c r="E20" s="21">
        <v>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>
        <f t="shared" si="0"/>
        <v>1</v>
      </c>
      <c r="T20" s="9" t="e">
        <f t="shared" si="1"/>
        <v>#DIV/0!</v>
      </c>
    </row>
    <row r="21" spans="1:31" ht="12.95" customHeight="1" thickTop="1" thickBot="1">
      <c r="A21" s="73"/>
      <c r="B21" s="98"/>
      <c r="C21" s="22">
        <v>17</v>
      </c>
      <c r="D21" s="23" t="s">
        <v>43</v>
      </c>
      <c r="E21" s="21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9">
        <f t="shared" si="0"/>
        <v>1</v>
      </c>
      <c r="T21" s="9" t="e">
        <f t="shared" si="1"/>
        <v>#DIV/0!</v>
      </c>
    </row>
    <row r="22" spans="1:31" ht="12.95" customHeight="1" thickTop="1" thickBot="1">
      <c r="A22" s="73"/>
      <c r="B22" s="98"/>
      <c r="C22" s="22">
        <v>18</v>
      </c>
      <c r="D22" s="23" t="s">
        <v>118</v>
      </c>
      <c r="E22" s="21"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9">
        <f t="shared" si="0"/>
        <v>1</v>
      </c>
      <c r="T22" s="9" t="e">
        <f t="shared" si="1"/>
        <v>#DIV/0!</v>
      </c>
    </row>
    <row r="23" spans="1:31" ht="12.95" customHeight="1" thickTop="1" thickBot="1">
      <c r="A23" s="73"/>
      <c r="B23" s="98"/>
      <c r="C23" s="22">
        <v>19</v>
      </c>
      <c r="D23" s="24" t="s">
        <v>45</v>
      </c>
      <c r="E23" s="21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9">
        <f t="shared" si="0"/>
        <v>1</v>
      </c>
      <c r="T23" s="9" t="e">
        <f t="shared" si="1"/>
        <v>#DIV/0!</v>
      </c>
      <c r="AE23" s="5"/>
    </row>
    <row r="24" spans="1:31" ht="12.95" customHeight="1" thickTop="1" thickBot="1">
      <c r="A24" s="73"/>
      <c r="B24" s="98"/>
      <c r="C24" s="22">
        <v>20</v>
      </c>
      <c r="D24" s="23" t="s">
        <v>44</v>
      </c>
      <c r="E24" s="21">
        <v>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9">
        <f t="shared" si="0"/>
        <v>1</v>
      </c>
      <c r="T24" s="9" t="e">
        <f t="shared" si="1"/>
        <v>#DIV/0!</v>
      </c>
    </row>
    <row r="25" spans="1:31" ht="12.95" customHeight="1" thickTop="1" thickBot="1">
      <c r="A25" s="73"/>
      <c r="B25" s="98"/>
      <c r="C25" s="22">
        <v>21</v>
      </c>
      <c r="D25" s="26" t="s">
        <v>83</v>
      </c>
      <c r="E25" s="21">
        <v>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9">
        <f t="shared" si="0"/>
        <v>1</v>
      </c>
      <c r="T25" s="9" t="e">
        <f t="shared" si="1"/>
        <v>#DIV/0!</v>
      </c>
    </row>
    <row r="26" spans="1:31" ht="12.95" customHeight="1" thickTop="1" thickBot="1">
      <c r="A26" s="73"/>
      <c r="B26" s="98"/>
      <c r="C26" s="22">
        <v>22</v>
      </c>
      <c r="D26" s="23" t="s">
        <v>56</v>
      </c>
      <c r="E26" s="21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9">
        <f t="shared" si="0"/>
        <v>1</v>
      </c>
      <c r="T26" s="9" t="e">
        <f t="shared" si="1"/>
        <v>#DIV/0!</v>
      </c>
    </row>
    <row r="27" spans="1:31" ht="12.95" customHeight="1" thickTop="1" thickBot="1">
      <c r="A27" s="73"/>
      <c r="B27" s="98"/>
      <c r="C27" s="22">
        <v>23</v>
      </c>
      <c r="D27" s="23" t="s">
        <v>84</v>
      </c>
      <c r="E27" s="21">
        <v>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9">
        <f t="shared" si="0"/>
        <v>1</v>
      </c>
      <c r="T27" s="9" t="e">
        <f t="shared" si="1"/>
        <v>#DIV/0!</v>
      </c>
    </row>
    <row r="28" spans="1:31" ht="12.95" customHeight="1" thickTop="1" thickBot="1">
      <c r="A28" s="73"/>
      <c r="B28" s="98"/>
      <c r="C28" s="22">
        <v>24</v>
      </c>
      <c r="D28" s="27" t="s">
        <v>119</v>
      </c>
      <c r="E28" s="21">
        <v>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9">
        <f t="shared" si="0"/>
        <v>1</v>
      </c>
      <c r="T28" s="9" t="e">
        <f t="shared" si="1"/>
        <v>#DIV/0!</v>
      </c>
    </row>
    <row r="29" spans="1:31" ht="12.95" customHeight="1" thickTop="1" thickBot="1">
      <c r="A29" s="73"/>
      <c r="B29" s="98"/>
      <c r="C29" s="28"/>
      <c r="D29" s="29" t="s">
        <v>31</v>
      </c>
      <c r="E29" s="30">
        <f t="shared" ref="E29" si="2">SUM(E5:E28)</f>
        <v>24</v>
      </c>
      <c r="F29" s="30">
        <f t="shared" ref="F29:P29" si="3">SUM(F5:F28)</f>
        <v>1</v>
      </c>
      <c r="G29" s="30">
        <f t="shared" si="3"/>
        <v>1</v>
      </c>
      <c r="H29" s="30">
        <f t="shared" si="3"/>
        <v>1</v>
      </c>
      <c r="I29" s="30">
        <f t="shared" si="3"/>
        <v>1</v>
      </c>
      <c r="J29" s="30">
        <f t="shared" si="3"/>
        <v>1</v>
      </c>
      <c r="K29" s="30">
        <f t="shared" si="3"/>
        <v>1</v>
      </c>
      <c r="L29" s="30">
        <f t="shared" si="3"/>
        <v>1</v>
      </c>
      <c r="M29" s="30">
        <f t="shared" si="3"/>
        <v>1</v>
      </c>
      <c r="N29" s="30">
        <f t="shared" si="3"/>
        <v>1</v>
      </c>
      <c r="O29" s="30">
        <f t="shared" si="3"/>
        <v>1</v>
      </c>
      <c r="P29" s="30">
        <f t="shared" si="3"/>
        <v>1</v>
      </c>
      <c r="Q29" s="30"/>
      <c r="R29" s="30"/>
      <c r="S29" s="10">
        <f t="shared" si="0"/>
        <v>4.833333333333333</v>
      </c>
      <c r="T29" s="10">
        <f t="shared" si="1"/>
        <v>1</v>
      </c>
    </row>
    <row r="30" spans="1:31" ht="12.95" customHeight="1" thickTop="1" thickBot="1">
      <c r="A30" s="73"/>
      <c r="B30" s="99"/>
      <c r="C30" s="28"/>
      <c r="D30" s="29" t="s">
        <v>30</v>
      </c>
      <c r="E30" s="30">
        <f>E29/24*100</f>
        <v>100</v>
      </c>
      <c r="F30" s="30">
        <f t="shared" ref="F30:P30" si="4">F29/24*100</f>
        <v>4.1666666666666661</v>
      </c>
      <c r="G30" s="30">
        <f t="shared" si="4"/>
        <v>4.1666666666666661</v>
      </c>
      <c r="H30" s="30">
        <f t="shared" si="4"/>
        <v>4.1666666666666661</v>
      </c>
      <c r="I30" s="30">
        <f t="shared" si="4"/>
        <v>4.1666666666666661</v>
      </c>
      <c r="J30" s="30">
        <f t="shared" si="4"/>
        <v>4.1666666666666661</v>
      </c>
      <c r="K30" s="30">
        <f t="shared" si="4"/>
        <v>4.1666666666666661</v>
      </c>
      <c r="L30" s="30">
        <f t="shared" si="4"/>
        <v>4.1666666666666661</v>
      </c>
      <c r="M30" s="30">
        <f t="shared" si="4"/>
        <v>4.1666666666666661</v>
      </c>
      <c r="N30" s="30">
        <f t="shared" si="4"/>
        <v>4.1666666666666661</v>
      </c>
      <c r="O30" s="30">
        <f t="shared" si="4"/>
        <v>4.1666666666666661</v>
      </c>
      <c r="P30" s="30">
        <f t="shared" si="4"/>
        <v>4.1666666666666661</v>
      </c>
      <c r="Q30" s="30"/>
      <c r="R30" s="30"/>
      <c r="S30" s="11">
        <f>S29/24*100</f>
        <v>20.138888888888886</v>
      </c>
      <c r="T30" s="11">
        <f>T29/24*100</f>
        <v>4.1666666666666661</v>
      </c>
    </row>
    <row r="31" spans="1:31" ht="12.95" customHeight="1" thickTop="1" thickBot="1">
      <c r="A31" s="76" t="s">
        <v>3</v>
      </c>
      <c r="B31" s="111" t="s">
        <v>5</v>
      </c>
      <c r="C31" s="31">
        <v>25</v>
      </c>
      <c r="D31" s="23" t="s">
        <v>26</v>
      </c>
      <c r="E31" s="21">
        <v>1</v>
      </c>
      <c r="F31" s="8">
        <v>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>
        <f t="shared" ref="S31:S43" si="5">AVERAGE(E31,G31,I31,K31,M31,O31,Q31)</f>
        <v>1</v>
      </c>
      <c r="T31" s="9">
        <f t="shared" ref="T31:T43" si="6">AVERAGE(F31,H31,J31,L31,N31,P31,R31)</f>
        <v>1</v>
      </c>
    </row>
    <row r="32" spans="1:31" ht="12.95" customHeight="1" thickTop="1" thickBot="1">
      <c r="A32" s="76"/>
      <c r="B32" s="112"/>
      <c r="C32" s="31">
        <v>26</v>
      </c>
      <c r="D32" s="27" t="s">
        <v>47</v>
      </c>
      <c r="E32" s="21">
        <v>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9">
        <f t="shared" si="5"/>
        <v>1</v>
      </c>
      <c r="T32" s="9" t="e">
        <f t="shared" si="6"/>
        <v>#DIV/0!</v>
      </c>
    </row>
    <row r="33" spans="1:20" ht="12.95" customHeight="1" thickTop="1" thickBot="1">
      <c r="A33" s="76"/>
      <c r="B33" s="112"/>
      <c r="C33" s="31">
        <v>27</v>
      </c>
      <c r="D33" s="24" t="s">
        <v>48</v>
      </c>
      <c r="E33" s="21">
        <v>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9">
        <f t="shared" si="5"/>
        <v>1</v>
      </c>
      <c r="T33" s="9" t="e">
        <f t="shared" si="6"/>
        <v>#DIV/0!</v>
      </c>
    </row>
    <row r="34" spans="1:20" ht="12.95" customHeight="1" thickTop="1" thickBot="1">
      <c r="A34" s="76"/>
      <c r="B34" s="112"/>
      <c r="C34" s="31">
        <v>28</v>
      </c>
      <c r="D34" s="23" t="s">
        <v>49</v>
      </c>
      <c r="E34" s="21">
        <v>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>
        <f t="shared" si="5"/>
        <v>1</v>
      </c>
      <c r="T34" s="9" t="e">
        <f t="shared" si="6"/>
        <v>#DIV/0!</v>
      </c>
    </row>
    <row r="35" spans="1:20" ht="12.95" customHeight="1" thickTop="1" thickBot="1">
      <c r="A35" s="76"/>
      <c r="B35" s="113"/>
      <c r="C35" s="31">
        <v>29</v>
      </c>
      <c r="D35" s="24" t="s">
        <v>86</v>
      </c>
      <c r="E35" s="21">
        <v>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>
        <f t="shared" si="5"/>
        <v>1</v>
      </c>
      <c r="T35" s="9" t="e">
        <f t="shared" si="6"/>
        <v>#DIV/0!</v>
      </c>
    </row>
    <row r="36" spans="1:20" ht="12.95" customHeight="1" thickTop="1" thickBot="1">
      <c r="A36" s="76"/>
      <c r="B36" s="90" t="s">
        <v>10</v>
      </c>
      <c r="C36" s="31">
        <v>30</v>
      </c>
      <c r="D36" s="24" t="s">
        <v>87</v>
      </c>
      <c r="E36" s="21">
        <v>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9">
        <f t="shared" si="5"/>
        <v>1</v>
      </c>
      <c r="T36" s="9" t="e">
        <f t="shared" si="6"/>
        <v>#DIV/0!</v>
      </c>
    </row>
    <row r="37" spans="1:20" ht="12.95" customHeight="1" thickTop="1" thickBot="1">
      <c r="A37" s="76"/>
      <c r="B37" s="91"/>
      <c r="C37" s="31">
        <v>31</v>
      </c>
      <c r="D37" s="23" t="s">
        <v>88</v>
      </c>
      <c r="E37" s="21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9">
        <f t="shared" si="5"/>
        <v>1</v>
      </c>
      <c r="T37" s="9" t="e">
        <f t="shared" si="6"/>
        <v>#DIV/0!</v>
      </c>
    </row>
    <row r="38" spans="1:20" ht="12.95" customHeight="1" thickTop="1" thickBot="1">
      <c r="A38" s="76"/>
      <c r="B38" s="91"/>
      <c r="C38" s="31">
        <v>32</v>
      </c>
      <c r="D38" s="23" t="s">
        <v>89</v>
      </c>
      <c r="E38" s="21">
        <v>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9">
        <f t="shared" si="5"/>
        <v>1</v>
      </c>
      <c r="T38" s="9" t="e">
        <f t="shared" si="6"/>
        <v>#DIV/0!</v>
      </c>
    </row>
    <row r="39" spans="1:20" ht="12.95" customHeight="1" thickTop="1" thickBot="1">
      <c r="A39" s="76"/>
      <c r="B39" s="91"/>
      <c r="C39" s="31">
        <v>33</v>
      </c>
      <c r="D39" s="23" t="s">
        <v>50</v>
      </c>
      <c r="E39" s="21">
        <v>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9">
        <f t="shared" si="5"/>
        <v>1</v>
      </c>
      <c r="T39" s="9" t="e">
        <f t="shared" si="6"/>
        <v>#DIV/0!</v>
      </c>
    </row>
    <row r="40" spans="1:20" ht="12.95" customHeight="1" thickTop="1" thickBot="1">
      <c r="A40" s="76"/>
      <c r="B40" s="90" t="s">
        <v>4</v>
      </c>
      <c r="C40" s="31">
        <v>34</v>
      </c>
      <c r="D40" s="24" t="s">
        <v>90</v>
      </c>
      <c r="E40" s="21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9">
        <f t="shared" si="5"/>
        <v>1</v>
      </c>
      <c r="T40" s="9" t="e">
        <f t="shared" si="6"/>
        <v>#DIV/0!</v>
      </c>
    </row>
    <row r="41" spans="1:20" ht="12.95" customHeight="1" thickTop="1" thickBot="1">
      <c r="A41" s="76"/>
      <c r="B41" s="91"/>
      <c r="C41" s="31"/>
      <c r="D41" s="24" t="s">
        <v>91</v>
      </c>
      <c r="E41" s="21">
        <v>1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9">
        <f t="shared" si="5"/>
        <v>1</v>
      </c>
      <c r="T41" s="9" t="e">
        <f t="shared" si="6"/>
        <v>#DIV/0!</v>
      </c>
    </row>
    <row r="42" spans="1:20" ht="12.95" customHeight="1" thickTop="1" thickBot="1">
      <c r="A42" s="76"/>
      <c r="B42" s="91"/>
      <c r="C42" s="31">
        <v>35</v>
      </c>
      <c r="D42" s="24" t="s">
        <v>92</v>
      </c>
      <c r="E42" s="21">
        <v>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9">
        <f t="shared" si="5"/>
        <v>1</v>
      </c>
      <c r="T42" s="9" t="e">
        <f t="shared" si="6"/>
        <v>#DIV/0!</v>
      </c>
    </row>
    <row r="43" spans="1:20" ht="12.95" customHeight="1" thickTop="1" thickBot="1">
      <c r="A43" s="76"/>
      <c r="B43" s="92"/>
      <c r="C43" s="31">
        <v>36</v>
      </c>
      <c r="D43" s="32" t="s">
        <v>51</v>
      </c>
      <c r="E43" s="33">
        <v>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9">
        <f t="shared" si="5"/>
        <v>1</v>
      </c>
      <c r="T43" s="9" t="e">
        <f t="shared" si="6"/>
        <v>#DIV/0!</v>
      </c>
    </row>
    <row r="44" spans="1:20" ht="12.95" customHeight="1" thickTop="1" thickBot="1">
      <c r="A44" s="76"/>
      <c r="B44" s="34"/>
      <c r="C44" s="35"/>
      <c r="D44" s="29" t="s">
        <v>31</v>
      </c>
      <c r="E44" s="30">
        <f>SUM(E31:E43)</f>
        <v>13</v>
      </c>
      <c r="F44" s="30">
        <f t="shared" ref="F44:P44" si="7">SUM(F31:F43)</f>
        <v>1</v>
      </c>
      <c r="G44" s="30">
        <f t="shared" si="7"/>
        <v>0</v>
      </c>
      <c r="H44" s="30">
        <f t="shared" si="7"/>
        <v>0</v>
      </c>
      <c r="I44" s="30">
        <f t="shared" si="7"/>
        <v>0</v>
      </c>
      <c r="J44" s="30">
        <f t="shared" si="7"/>
        <v>0</v>
      </c>
      <c r="K44" s="30">
        <f t="shared" si="7"/>
        <v>0</v>
      </c>
      <c r="L44" s="30">
        <f t="shared" si="7"/>
        <v>0</v>
      </c>
      <c r="M44" s="30">
        <f t="shared" si="7"/>
        <v>0</v>
      </c>
      <c r="N44" s="30">
        <f t="shared" si="7"/>
        <v>0</v>
      </c>
      <c r="O44" s="30">
        <f t="shared" si="7"/>
        <v>0</v>
      </c>
      <c r="P44" s="30">
        <f t="shared" si="7"/>
        <v>0</v>
      </c>
      <c r="Q44" s="30"/>
      <c r="R44" s="30"/>
      <c r="S44" s="10">
        <f t="shared" ref="S44" si="8">AVERAGE(E44,G44,I44,K44,M44,O44,Q44)</f>
        <v>2.1666666666666665</v>
      </c>
      <c r="T44" s="10">
        <f t="shared" ref="T44" si="9">AVERAGE(F44,H44,J44,L44,N44,P44,R44)</f>
        <v>0.16666666666666666</v>
      </c>
    </row>
    <row r="45" spans="1:20" ht="12.95" customHeight="1" thickTop="1" thickBot="1">
      <c r="A45" s="76"/>
      <c r="B45" s="34"/>
      <c r="C45" s="35"/>
      <c r="D45" s="29" t="s">
        <v>30</v>
      </c>
      <c r="E45" s="30">
        <f>E44/13*100</f>
        <v>100</v>
      </c>
      <c r="F45" s="30">
        <f t="shared" ref="F45:P45" si="10">F44/12*100</f>
        <v>8.3333333333333321</v>
      </c>
      <c r="G45" s="30">
        <f t="shared" si="10"/>
        <v>0</v>
      </c>
      <c r="H45" s="30">
        <f t="shared" si="10"/>
        <v>0</v>
      </c>
      <c r="I45" s="30">
        <f t="shared" si="10"/>
        <v>0</v>
      </c>
      <c r="J45" s="30">
        <f t="shared" si="10"/>
        <v>0</v>
      </c>
      <c r="K45" s="30">
        <f t="shared" si="10"/>
        <v>0</v>
      </c>
      <c r="L45" s="30">
        <f t="shared" si="10"/>
        <v>0</v>
      </c>
      <c r="M45" s="30">
        <f t="shared" si="10"/>
        <v>0</v>
      </c>
      <c r="N45" s="30">
        <f t="shared" si="10"/>
        <v>0</v>
      </c>
      <c r="O45" s="30">
        <f t="shared" si="10"/>
        <v>0</v>
      </c>
      <c r="P45" s="30">
        <f t="shared" si="10"/>
        <v>0</v>
      </c>
      <c r="Q45" s="30"/>
      <c r="R45" s="30"/>
      <c r="S45" s="11">
        <f>S44/12*100</f>
        <v>18.055555555555554</v>
      </c>
      <c r="T45" s="11">
        <f>T44/12*100</f>
        <v>1.3888888888888888</v>
      </c>
    </row>
    <row r="46" spans="1:20" ht="12.95" customHeight="1" thickTop="1">
      <c r="A46" s="36"/>
      <c r="B46" s="37"/>
      <c r="C46" s="38"/>
      <c r="D46" s="39"/>
      <c r="E46" s="40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6"/>
      <c r="T46" s="16"/>
    </row>
    <row r="47" spans="1:20" ht="22.5" customHeight="1">
      <c r="A47" s="80" t="s">
        <v>126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</row>
    <row r="48" spans="1:20" ht="34.5" customHeight="1" thickBot="1">
      <c r="A48" s="93" t="s">
        <v>36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4"/>
      <c r="R48" s="94"/>
      <c r="S48" s="94"/>
      <c r="T48" s="94"/>
    </row>
    <row r="49" spans="1:33" ht="12.95" customHeight="1" thickTop="1" thickBot="1">
      <c r="A49" s="74" t="s">
        <v>0</v>
      </c>
      <c r="B49" s="74" t="s">
        <v>1</v>
      </c>
      <c r="C49" s="77" t="s">
        <v>21</v>
      </c>
      <c r="D49" s="95" t="s">
        <v>2</v>
      </c>
      <c r="E49" s="79" t="s">
        <v>68</v>
      </c>
      <c r="F49" s="79"/>
      <c r="G49" s="79" t="s">
        <v>69</v>
      </c>
      <c r="H49" s="79"/>
      <c r="I49" s="79" t="s">
        <v>70</v>
      </c>
      <c r="J49" s="79"/>
      <c r="K49" s="64" t="s">
        <v>71</v>
      </c>
      <c r="L49" s="64"/>
      <c r="M49" s="64" t="s">
        <v>72</v>
      </c>
      <c r="N49" s="64"/>
      <c r="O49" s="64" t="s">
        <v>73</v>
      </c>
      <c r="P49" s="64"/>
      <c r="Q49" s="83" t="s">
        <v>100</v>
      </c>
      <c r="R49" s="84"/>
      <c r="S49" s="64" t="s">
        <v>34</v>
      </c>
      <c r="T49" s="64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s="5" customFormat="1" ht="12.95" customHeight="1" thickTop="1" thickBot="1">
      <c r="A50" s="75"/>
      <c r="B50" s="75"/>
      <c r="C50" s="78"/>
      <c r="D50" s="96"/>
      <c r="E50" s="41" t="s">
        <v>28</v>
      </c>
      <c r="F50" s="41" t="s">
        <v>29</v>
      </c>
      <c r="G50" s="41" t="s">
        <v>28</v>
      </c>
      <c r="H50" s="41" t="s">
        <v>29</v>
      </c>
      <c r="I50" s="41" t="s">
        <v>28</v>
      </c>
      <c r="J50" s="41" t="s">
        <v>29</v>
      </c>
      <c r="K50" s="41" t="s">
        <v>28</v>
      </c>
      <c r="L50" s="41" t="s">
        <v>29</v>
      </c>
      <c r="M50" s="41" t="s">
        <v>28</v>
      </c>
      <c r="N50" s="41" t="s">
        <v>29</v>
      </c>
      <c r="O50" s="41" t="s">
        <v>28</v>
      </c>
      <c r="P50" s="42" t="s">
        <v>29</v>
      </c>
      <c r="Q50" s="41" t="s">
        <v>28</v>
      </c>
      <c r="R50" s="42" t="s">
        <v>29</v>
      </c>
      <c r="S50" s="41" t="s">
        <v>32</v>
      </c>
      <c r="T50" s="41" t="s">
        <v>33</v>
      </c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95" customHeight="1" thickTop="1" thickBot="1">
      <c r="A51" s="114" t="s">
        <v>60</v>
      </c>
      <c r="B51" s="104" t="s">
        <v>52</v>
      </c>
      <c r="C51" s="31">
        <v>37</v>
      </c>
      <c r="D51" s="23" t="s">
        <v>11</v>
      </c>
      <c r="E51" s="21">
        <v>1</v>
      </c>
      <c r="F51" s="8">
        <v>1</v>
      </c>
      <c r="G51" s="8"/>
      <c r="H51" s="8"/>
      <c r="I51" s="8"/>
      <c r="J51" s="8"/>
      <c r="K51" s="8"/>
      <c r="L51" s="8"/>
      <c r="M51" s="8"/>
      <c r="N51" s="8"/>
      <c r="O51" s="8"/>
      <c r="P51" s="14"/>
      <c r="Q51" s="14"/>
      <c r="R51" s="14"/>
      <c r="S51" s="12">
        <f>AVERAGE(E51,G51,I51,K51,M51,O51)</f>
        <v>1</v>
      </c>
      <c r="T51" s="12">
        <f t="shared" ref="T51:T74" si="11">AVERAGE(F51,H51,J51,L51,N51,P51)</f>
        <v>1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95" customHeight="1" thickTop="1" thickBot="1">
      <c r="A52" s="114"/>
      <c r="B52" s="105"/>
      <c r="C52" s="31">
        <v>38</v>
      </c>
      <c r="D52" s="24" t="s">
        <v>12</v>
      </c>
      <c r="E52" s="21">
        <v>1</v>
      </c>
      <c r="F52" s="8">
        <v>1</v>
      </c>
      <c r="G52" s="8"/>
      <c r="H52" s="8"/>
      <c r="I52" s="8"/>
      <c r="J52" s="8"/>
      <c r="K52" s="8"/>
      <c r="L52" s="8"/>
      <c r="M52" s="8"/>
      <c r="N52" s="8"/>
      <c r="O52" s="8"/>
      <c r="P52" s="14"/>
      <c r="Q52" s="14"/>
      <c r="R52" s="14"/>
      <c r="S52" s="12">
        <f>AVERAGE(E52,G52,I52,K52,M52,O52)</f>
        <v>1</v>
      </c>
      <c r="T52" s="12">
        <f t="shared" si="11"/>
        <v>1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95" customHeight="1" thickTop="1" thickBot="1">
      <c r="A53" s="114"/>
      <c r="B53" s="105"/>
      <c r="C53" s="31">
        <v>39</v>
      </c>
      <c r="D53" s="23" t="s">
        <v>93</v>
      </c>
      <c r="E53" s="33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4"/>
      <c r="R53" s="14"/>
      <c r="S53" s="12">
        <f t="shared" ref="S53:S74" si="12">AVERAGE(E53,G53,I53,K53,M53,O53)</f>
        <v>1</v>
      </c>
      <c r="T53" s="12" t="e">
        <f t="shared" si="11"/>
        <v>#DIV/0!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95" customHeight="1" thickTop="1" thickBot="1">
      <c r="A54" s="114"/>
      <c r="B54" s="105"/>
      <c r="C54" s="31">
        <v>28</v>
      </c>
      <c r="D54" s="26" t="s">
        <v>120</v>
      </c>
      <c r="E54" s="33">
        <v>1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14"/>
      <c r="Q54" s="14"/>
      <c r="R54" s="14"/>
      <c r="S54" s="12">
        <f t="shared" si="12"/>
        <v>1</v>
      </c>
      <c r="T54" s="12" t="e">
        <f t="shared" si="11"/>
        <v>#DIV/0!</v>
      </c>
    </row>
    <row r="55" spans="1:33" ht="12.95" customHeight="1" thickTop="1" thickBot="1">
      <c r="A55" s="114"/>
      <c r="B55" s="106"/>
      <c r="C55" s="31">
        <v>29</v>
      </c>
      <c r="D55" s="23" t="s">
        <v>94</v>
      </c>
      <c r="E55" s="33">
        <v>1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2">
        <f t="shared" si="12"/>
        <v>1</v>
      </c>
      <c r="T55" s="12" t="e">
        <f t="shared" si="11"/>
        <v>#DIV/0!</v>
      </c>
    </row>
    <row r="56" spans="1:33" ht="12.95" customHeight="1" thickTop="1" thickBot="1">
      <c r="A56" s="114"/>
      <c r="B56" s="102" t="s">
        <v>53</v>
      </c>
      <c r="C56" s="31">
        <v>42</v>
      </c>
      <c r="D56" s="23" t="s">
        <v>54</v>
      </c>
      <c r="E56" s="21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2">
        <f t="shared" si="12"/>
        <v>1</v>
      </c>
      <c r="T56" s="12" t="e">
        <f t="shared" si="11"/>
        <v>#DIV/0!</v>
      </c>
    </row>
    <row r="57" spans="1:33" ht="12.95" customHeight="1" thickTop="1" thickBot="1">
      <c r="A57" s="114"/>
      <c r="B57" s="103"/>
      <c r="C57" s="31">
        <v>43</v>
      </c>
      <c r="D57" s="24" t="s">
        <v>55</v>
      </c>
      <c r="E57" s="21">
        <v>1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2">
        <f t="shared" si="12"/>
        <v>1</v>
      </c>
      <c r="T57" s="12" t="e">
        <f t="shared" si="11"/>
        <v>#DIV/0!</v>
      </c>
    </row>
    <row r="58" spans="1:33" ht="12.95" customHeight="1" thickTop="1" thickBot="1">
      <c r="A58" s="114"/>
      <c r="B58" s="103"/>
      <c r="C58" s="31">
        <v>44</v>
      </c>
      <c r="D58" s="23" t="s">
        <v>27</v>
      </c>
      <c r="E58" s="21">
        <v>1</v>
      </c>
      <c r="F58" s="8">
        <v>1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2">
        <f t="shared" si="12"/>
        <v>1</v>
      </c>
      <c r="T58" s="12">
        <f t="shared" si="11"/>
        <v>1</v>
      </c>
    </row>
    <row r="59" spans="1:33" ht="12.95" customHeight="1" thickTop="1" thickBot="1">
      <c r="A59" s="114"/>
      <c r="B59" s="100" t="s">
        <v>63</v>
      </c>
      <c r="C59" s="31">
        <v>45</v>
      </c>
      <c r="D59" s="26" t="s">
        <v>95</v>
      </c>
      <c r="E59" s="21">
        <v>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2">
        <f t="shared" si="12"/>
        <v>1</v>
      </c>
      <c r="T59" s="12" t="e">
        <f t="shared" si="11"/>
        <v>#DIV/0!</v>
      </c>
    </row>
    <row r="60" spans="1:33" ht="12.95" customHeight="1" thickTop="1" thickBot="1">
      <c r="A60" s="114"/>
      <c r="B60" s="100"/>
      <c r="C60" s="56">
        <v>46</v>
      </c>
      <c r="D60" s="61" t="s">
        <v>121</v>
      </c>
      <c r="E60" s="33">
        <v>1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2">
        <f t="shared" si="12"/>
        <v>1</v>
      </c>
      <c r="T60" s="12" t="e">
        <f t="shared" si="11"/>
        <v>#DIV/0!</v>
      </c>
    </row>
    <row r="61" spans="1:33" ht="12.95" customHeight="1" thickTop="1" thickBot="1">
      <c r="A61" s="114"/>
      <c r="B61" s="100"/>
      <c r="C61" s="31">
        <v>47</v>
      </c>
      <c r="D61" s="23" t="s">
        <v>37</v>
      </c>
      <c r="E61" s="21">
        <v>1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2">
        <f t="shared" si="12"/>
        <v>1</v>
      </c>
      <c r="T61" s="12" t="e">
        <f t="shared" si="11"/>
        <v>#DIV/0!</v>
      </c>
    </row>
    <row r="62" spans="1:33" ht="12.95" customHeight="1" thickTop="1" thickBot="1">
      <c r="A62" s="114"/>
      <c r="B62" s="100"/>
      <c r="C62" s="31">
        <v>48</v>
      </c>
      <c r="D62" s="23" t="s">
        <v>38</v>
      </c>
      <c r="E62" s="21">
        <v>1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2">
        <f t="shared" si="12"/>
        <v>1</v>
      </c>
      <c r="T62" s="12" t="e">
        <f t="shared" si="11"/>
        <v>#DIV/0!</v>
      </c>
    </row>
    <row r="63" spans="1:33" ht="12.95" customHeight="1" thickTop="1" thickBot="1">
      <c r="A63" s="114"/>
      <c r="B63" s="100"/>
      <c r="C63" s="31">
        <v>49</v>
      </c>
      <c r="D63" s="27" t="s">
        <v>23</v>
      </c>
      <c r="E63" s="21">
        <v>1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2">
        <f t="shared" si="12"/>
        <v>1</v>
      </c>
      <c r="T63" s="12" t="e">
        <f t="shared" si="11"/>
        <v>#DIV/0!</v>
      </c>
    </row>
    <row r="64" spans="1:33" ht="12.95" customHeight="1" thickTop="1" thickBot="1">
      <c r="A64" s="114"/>
      <c r="B64" s="100"/>
      <c r="C64" s="31">
        <v>50</v>
      </c>
      <c r="D64" s="24" t="s">
        <v>24</v>
      </c>
      <c r="E64" s="21">
        <v>1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2">
        <f t="shared" si="12"/>
        <v>1</v>
      </c>
      <c r="T64" s="12" t="e">
        <f t="shared" si="11"/>
        <v>#DIV/0!</v>
      </c>
    </row>
    <row r="65" spans="1:20" ht="12.95" customHeight="1" thickTop="1" thickBot="1">
      <c r="A65" s="114"/>
      <c r="B65" s="100"/>
      <c r="C65" s="31">
        <v>51</v>
      </c>
      <c r="D65" s="23" t="s">
        <v>7</v>
      </c>
      <c r="E65" s="21">
        <v>1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2">
        <f t="shared" si="12"/>
        <v>1</v>
      </c>
      <c r="T65" s="12" t="e">
        <f t="shared" si="11"/>
        <v>#DIV/0!</v>
      </c>
    </row>
    <row r="66" spans="1:20" ht="12.95" customHeight="1" thickTop="1" thickBot="1">
      <c r="A66" s="114"/>
      <c r="B66" s="100"/>
      <c r="C66" s="31">
        <v>52</v>
      </c>
      <c r="D66" s="24" t="s">
        <v>8</v>
      </c>
      <c r="E66" s="21">
        <v>1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2">
        <f t="shared" si="12"/>
        <v>1</v>
      </c>
      <c r="T66" s="12" t="e">
        <f t="shared" si="11"/>
        <v>#DIV/0!</v>
      </c>
    </row>
    <row r="67" spans="1:20" ht="12.95" customHeight="1" thickTop="1" thickBot="1">
      <c r="A67" s="114"/>
      <c r="B67" s="100"/>
      <c r="C67" s="31">
        <v>53</v>
      </c>
      <c r="D67" s="24" t="s">
        <v>13</v>
      </c>
      <c r="E67" s="21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2">
        <f t="shared" si="12"/>
        <v>1</v>
      </c>
      <c r="T67" s="12" t="e">
        <f t="shared" si="11"/>
        <v>#DIV/0!</v>
      </c>
    </row>
    <row r="68" spans="1:20" ht="12.95" customHeight="1" thickTop="1" thickBot="1">
      <c r="A68" s="114"/>
      <c r="B68" s="100"/>
      <c r="C68" s="31">
        <v>54</v>
      </c>
      <c r="D68" s="23" t="s">
        <v>14</v>
      </c>
      <c r="E68" s="21">
        <v>1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2">
        <f t="shared" si="12"/>
        <v>1</v>
      </c>
      <c r="T68" s="12" t="e">
        <f t="shared" si="11"/>
        <v>#DIV/0!</v>
      </c>
    </row>
    <row r="69" spans="1:20" ht="12.95" customHeight="1" thickTop="1" thickBot="1">
      <c r="A69" s="114"/>
      <c r="B69" s="100"/>
      <c r="C69" s="31">
        <v>55</v>
      </c>
      <c r="D69" s="23" t="s">
        <v>96</v>
      </c>
      <c r="E69" s="21">
        <v>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2">
        <f t="shared" si="12"/>
        <v>1</v>
      </c>
      <c r="T69" s="12" t="e">
        <f t="shared" si="11"/>
        <v>#DIV/0!</v>
      </c>
    </row>
    <row r="70" spans="1:20" ht="12.95" customHeight="1" thickTop="1" thickBot="1">
      <c r="A70" s="114"/>
      <c r="B70" s="100"/>
      <c r="C70" s="31">
        <v>56</v>
      </c>
      <c r="D70" s="23" t="s">
        <v>97</v>
      </c>
      <c r="E70" s="21">
        <v>1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2">
        <f t="shared" si="12"/>
        <v>1</v>
      </c>
      <c r="T70" s="12" t="e">
        <f t="shared" si="11"/>
        <v>#DIV/0!</v>
      </c>
    </row>
    <row r="71" spans="1:20" ht="12.95" customHeight="1" thickTop="1" thickBot="1">
      <c r="A71" s="114"/>
      <c r="B71" s="100"/>
      <c r="C71" s="31">
        <v>57</v>
      </c>
      <c r="D71" s="24" t="s">
        <v>25</v>
      </c>
      <c r="E71" s="21">
        <v>1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2">
        <f t="shared" si="12"/>
        <v>1</v>
      </c>
      <c r="T71" s="12" t="e">
        <f t="shared" si="11"/>
        <v>#DIV/0!</v>
      </c>
    </row>
    <row r="72" spans="1:20" ht="12.95" customHeight="1" thickTop="1" thickBot="1">
      <c r="A72" s="114"/>
      <c r="B72" s="100"/>
      <c r="C72" s="31">
        <v>58</v>
      </c>
      <c r="D72" s="24" t="s">
        <v>98</v>
      </c>
      <c r="E72" s="21">
        <v>1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2">
        <f t="shared" si="12"/>
        <v>1</v>
      </c>
      <c r="T72" s="12" t="e">
        <f t="shared" si="11"/>
        <v>#DIV/0!</v>
      </c>
    </row>
    <row r="73" spans="1:20" ht="12.95" customHeight="1" thickTop="1" thickBot="1">
      <c r="A73" s="114"/>
      <c r="B73" s="100"/>
      <c r="C73" s="31">
        <v>59</v>
      </c>
      <c r="D73" s="24" t="s">
        <v>122</v>
      </c>
      <c r="E73" s="21">
        <v>1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2">
        <f t="shared" si="12"/>
        <v>1</v>
      </c>
      <c r="T73" s="12" t="e">
        <f t="shared" si="11"/>
        <v>#DIV/0!</v>
      </c>
    </row>
    <row r="74" spans="1:20" ht="12.95" customHeight="1" thickTop="1" thickBot="1">
      <c r="A74" s="114"/>
      <c r="B74" s="101"/>
      <c r="C74" s="31">
        <v>60</v>
      </c>
      <c r="D74" s="23" t="s">
        <v>9</v>
      </c>
      <c r="E74" s="21">
        <v>1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2">
        <f t="shared" si="12"/>
        <v>1</v>
      </c>
      <c r="T74" s="12" t="e">
        <f t="shared" si="11"/>
        <v>#DIV/0!</v>
      </c>
    </row>
    <row r="75" spans="1:20" ht="12.95" customHeight="1" thickTop="1" thickBot="1">
      <c r="A75" s="43"/>
      <c r="B75" s="44"/>
      <c r="C75" s="28"/>
      <c r="D75" s="29" t="s">
        <v>64</v>
      </c>
      <c r="E75" s="30">
        <f t="shared" ref="E75" si="13">SUM(E51:E74)</f>
        <v>24</v>
      </c>
      <c r="F75" s="30">
        <f t="shared" ref="F75:P75" si="14">SUM(F51:F74)</f>
        <v>3</v>
      </c>
      <c r="G75" s="30">
        <f t="shared" si="14"/>
        <v>0</v>
      </c>
      <c r="H75" s="30">
        <f t="shared" si="14"/>
        <v>0</v>
      </c>
      <c r="I75" s="30">
        <f t="shared" si="14"/>
        <v>0</v>
      </c>
      <c r="J75" s="30">
        <f t="shared" si="14"/>
        <v>0</v>
      </c>
      <c r="K75" s="30">
        <f t="shared" si="14"/>
        <v>0</v>
      </c>
      <c r="L75" s="30">
        <f t="shared" si="14"/>
        <v>0</v>
      </c>
      <c r="M75" s="30">
        <f t="shared" si="14"/>
        <v>0</v>
      </c>
      <c r="N75" s="30">
        <f t="shared" si="14"/>
        <v>0</v>
      </c>
      <c r="O75" s="30">
        <f t="shared" si="14"/>
        <v>0</v>
      </c>
      <c r="P75" s="30">
        <f t="shared" si="14"/>
        <v>0</v>
      </c>
      <c r="Q75" s="30"/>
      <c r="R75" s="30"/>
      <c r="S75" s="10">
        <f>AVERAGE(E75,G75,I75,K75,M75,O75)</f>
        <v>4</v>
      </c>
      <c r="T75" s="11">
        <f>AVERAGE(F75,H75,J75,L75,N75,P75)</f>
        <v>0.5</v>
      </c>
    </row>
    <row r="76" spans="1:20" ht="12.95" customHeight="1" thickTop="1" thickBot="1">
      <c r="A76" s="43"/>
      <c r="B76" s="45"/>
      <c r="C76" s="28"/>
      <c r="D76" s="29" t="s">
        <v>30</v>
      </c>
      <c r="E76" s="30">
        <f>E75/24*100</f>
        <v>100</v>
      </c>
      <c r="F76" s="30">
        <f t="shared" ref="F76:P76" si="15">F75/24*100</f>
        <v>12.5</v>
      </c>
      <c r="G76" s="30">
        <f t="shared" si="15"/>
        <v>0</v>
      </c>
      <c r="H76" s="30">
        <f t="shared" si="15"/>
        <v>0</v>
      </c>
      <c r="I76" s="30">
        <f t="shared" si="15"/>
        <v>0</v>
      </c>
      <c r="J76" s="30">
        <f t="shared" si="15"/>
        <v>0</v>
      </c>
      <c r="K76" s="30">
        <f t="shared" si="15"/>
        <v>0</v>
      </c>
      <c r="L76" s="30">
        <f t="shared" si="15"/>
        <v>0</v>
      </c>
      <c r="M76" s="30">
        <f t="shared" si="15"/>
        <v>0</v>
      </c>
      <c r="N76" s="30">
        <f t="shared" si="15"/>
        <v>0</v>
      </c>
      <c r="O76" s="30">
        <f t="shared" si="15"/>
        <v>0</v>
      </c>
      <c r="P76" s="30">
        <f t="shared" si="15"/>
        <v>0</v>
      </c>
      <c r="Q76" s="30"/>
      <c r="R76" s="30"/>
      <c r="S76" s="11">
        <f>S75/24*100</f>
        <v>16.666666666666664</v>
      </c>
      <c r="T76" s="11">
        <f>T75/24*100</f>
        <v>2.083333333333333</v>
      </c>
    </row>
    <row r="77" spans="1:20" ht="12.95" customHeight="1" thickTop="1" thickBot="1">
      <c r="A77" s="115" t="s">
        <v>61</v>
      </c>
      <c r="B77" s="87" t="s">
        <v>62</v>
      </c>
      <c r="C77" s="31">
        <v>61</v>
      </c>
      <c r="D77" s="26" t="s">
        <v>15</v>
      </c>
      <c r="E77" s="21">
        <v>1</v>
      </c>
      <c r="F77" s="8">
        <v>1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2">
        <f t="shared" ref="S77:T84" si="16">AVERAGE(E77,G77,I77,K77,M77,O77)</f>
        <v>1</v>
      </c>
      <c r="T77" s="12">
        <f t="shared" si="16"/>
        <v>1</v>
      </c>
    </row>
    <row r="78" spans="1:20" ht="12.95" customHeight="1" thickTop="1" thickBot="1">
      <c r="A78" s="116"/>
      <c r="B78" s="88"/>
      <c r="C78" s="31">
        <v>62</v>
      </c>
      <c r="D78" s="23" t="s">
        <v>39</v>
      </c>
      <c r="E78" s="21">
        <v>1</v>
      </c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2">
        <f t="shared" si="16"/>
        <v>1</v>
      </c>
      <c r="T78" s="12">
        <f t="shared" si="16"/>
        <v>1</v>
      </c>
    </row>
    <row r="79" spans="1:20" ht="12.95" customHeight="1" thickTop="1" thickBot="1">
      <c r="A79" s="116"/>
      <c r="B79" s="88"/>
      <c r="C79" s="31">
        <v>63</v>
      </c>
      <c r="D79" s="24" t="s">
        <v>99</v>
      </c>
      <c r="E79" s="21">
        <v>1</v>
      </c>
      <c r="F79" s="8">
        <v>0</v>
      </c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2">
        <f t="shared" si="16"/>
        <v>1</v>
      </c>
      <c r="T79" s="12">
        <f t="shared" si="16"/>
        <v>0</v>
      </c>
    </row>
    <row r="80" spans="1:20" ht="12.95" customHeight="1" thickTop="1" thickBot="1">
      <c r="A80" s="116"/>
      <c r="B80" s="88"/>
      <c r="C80" s="31">
        <v>64</v>
      </c>
      <c r="D80" s="23" t="s">
        <v>17</v>
      </c>
      <c r="E80" s="21">
        <v>1</v>
      </c>
      <c r="F80" s="8">
        <v>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2">
        <f t="shared" si="16"/>
        <v>1</v>
      </c>
      <c r="T80" s="12">
        <f t="shared" si="16"/>
        <v>1</v>
      </c>
    </row>
    <row r="81" spans="1:20" ht="12.95" customHeight="1" thickTop="1" thickBot="1">
      <c r="A81" s="116"/>
      <c r="B81" s="89"/>
      <c r="C81" s="31">
        <v>65</v>
      </c>
      <c r="D81" s="26" t="s">
        <v>16</v>
      </c>
      <c r="E81" s="21">
        <v>1</v>
      </c>
      <c r="F81" s="8">
        <v>1</v>
      </c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2">
        <f t="shared" si="16"/>
        <v>1</v>
      </c>
      <c r="T81" s="12">
        <f t="shared" si="16"/>
        <v>1</v>
      </c>
    </row>
    <row r="82" spans="1:20" ht="17.25" customHeight="1" thickTop="1" thickBot="1">
      <c r="A82" s="116"/>
      <c r="B82" s="85" t="s">
        <v>18</v>
      </c>
      <c r="C82" s="31">
        <v>66</v>
      </c>
      <c r="D82" s="23" t="s">
        <v>19</v>
      </c>
      <c r="E82" s="21">
        <v>1</v>
      </c>
      <c r="F82" s="8">
        <v>1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2">
        <f t="shared" si="16"/>
        <v>1</v>
      </c>
      <c r="T82" s="12">
        <f t="shared" si="16"/>
        <v>1</v>
      </c>
    </row>
    <row r="83" spans="1:20" ht="17.25" customHeight="1" thickTop="1" thickBot="1">
      <c r="A83" s="116"/>
      <c r="B83" s="86"/>
      <c r="C83" s="31">
        <v>67</v>
      </c>
      <c r="D83" s="23" t="s">
        <v>20</v>
      </c>
      <c r="E83" s="21">
        <v>1</v>
      </c>
      <c r="F83" s="8">
        <v>1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2">
        <f t="shared" si="16"/>
        <v>1</v>
      </c>
      <c r="T83" s="12">
        <f t="shared" si="16"/>
        <v>1</v>
      </c>
    </row>
    <row r="84" spans="1:20" ht="17.25" customHeight="1" thickTop="1" thickBot="1">
      <c r="A84" s="43"/>
      <c r="B84" s="44"/>
      <c r="C84" s="28"/>
      <c r="D84" s="29" t="s">
        <v>65</v>
      </c>
      <c r="E84" s="30">
        <f>SUM(E77:E83)</f>
        <v>7</v>
      </c>
      <c r="F84" s="30">
        <f t="shared" ref="F84:P84" si="17">SUM(F77:F83)</f>
        <v>6</v>
      </c>
      <c r="G84" s="30">
        <f t="shared" si="17"/>
        <v>0</v>
      </c>
      <c r="H84" s="30">
        <f t="shared" si="17"/>
        <v>0</v>
      </c>
      <c r="I84" s="30">
        <f t="shared" si="17"/>
        <v>0</v>
      </c>
      <c r="J84" s="30">
        <f t="shared" si="17"/>
        <v>0</v>
      </c>
      <c r="K84" s="30">
        <f t="shared" si="17"/>
        <v>0</v>
      </c>
      <c r="L84" s="30">
        <f t="shared" si="17"/>
        <v>0</v>
      </c>
      <c r="M84" s="30">
        <f t="shared" si="17"/>
        <v>0</v>
      </c>
      <c r="N84" s="30">
        <f t="shared" si="17"/>
        <v>0</v>
      </c>
      <c r="O84" s="30">
        <f t="shared" si="17"/>
        <v>0</v>
      </c>
      <c r="P84" s="30">
        <f t="shared" si="17"/>
        <v>0</v>
      </c>
      <c r="Q84" s="30"/>
      <c r="R84" s="30"/>
      <c r="S84" s="10">
        <f t="shared" si="16"/>
        <v>1.1666666666666667</v>
      </c>
      <c r="T84" s="11">
        <f t="shared" si="16"/>
        <v>1</v>
      </c>
    </row>
    <row r="85" spans="1:20" ht="17.25" customHeight="1" thickTop="1" thickBot="1">
      <c r="A85" s="46"/>
      <c r="B85" s="44"/>
      <c r="C85" s="28"/>
      <c r="D85" s="29" t="s">
        <v>30</v>
      </c>
      <c r="E85" s="30">
        <f>E84/7*100</f>
        <v>100</v>
      </c>
      <c r="F85" s="30">
        <f t="shared" ref="F85:P85" si="18">F84/7*100</f>
        <v>85.714285714285708</v>
      </c>
      <c r="G85" s="30">
        <f t="shared" si="18"/>
        <v>0</v>
      </c>
      <c r="H85" s="30">
        <f t="shared" si="18"/>
        <v>0</v>
      </c>
      <c r="I85" s="30">
        <f t="shared" si="18"/>
        <v>0</v>
      </c>
      <c r="J85" s="30">
        <f t="shared" si="18"/>
        <v>0</v>
      </c>
      <c r="K85" s="30">
        <f t="shared" si="18"/>
        <v>0</v>
      </c>
      <c r="L85" s="30">
        <f t="shared" si="18"/>
        <v>0</v>
      </c>
      <c r="M85" s="30">
        <f t="shared" si="18"/>
        <v>0</v>
      </c>
      <c r="N85" s="30">
        <f t="shared" si="18"/>
        <v>0</v>
      </c>
      <c r="O85" s="30">
        <f t="shared" si="18"/>
        <v>0</v>
      </c>
      <c r="P85" s="30">
        <f t="shared" si="18"/>
        <v>0</v>
      </c>
      <c r="Q85" s="30"/>
      <c r="R85" s="30"/>
      <c r="S85" s="11">
        <f>S84/7*100</f>
        <v>16.666666666666668</v>
      </c>
      <c r="T85" s="11">
        <f>T84/7*100</f>
        <v>14.285714285714285</v>
      </c>
    </row>
    <row r="86" spans="1:20" ht="17.25" customHeight="1" thickTop="1">
      <c r="A86" s="47"/>
      <c r="B86" s="48"/>
      <c r="C86" s="49"/>
      <c r="D86" s="50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16"/>
      <c r="T86" s="16"/>
    </row>
    <row r="87" spans="1:20" ht="17.25" customHeight="1">
      <c r="A87" s="47"/>
      <c r="B87" s="48"/>
      <c r="C87" s="49"/>
      <c r="D87" s="50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16"/>
      <c r="T87" s="16"/>
    </row>
    <row r="88" spans="1:20" ht="17.25" customHeight="1">
      <c r="A88" s="80" t="s">
        <v>126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</row>
    <row r="89" spans="1:20" ht="17.25" customHeight="1" thickBot="1">
      <c r="A89" s="93" t="s">
        <v>36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4"/>
      <c r="R89" s="94"/>
      <c r="S89" s="94"/>
      <c r="T89" s="94"/>
    </row>
    <row r="90" spans="1:20" ht="17.25" customHeight="1" thickTop="1" thickBot="1">
      <c r="A90" s="74" t="s">
        <v>0</v>
      </c>
      <c r="B90" s="74" t="s">
        <v>1</v>
      </c>
      <c r="C90" s="77" t="s">
        <v>21</v>
      </c>
      <c r="D90" s="95" t="s">
        <v>2</v>
      </c>
      <c r="E90" s="79" t="s">
        <v>68</v>
      </c>
      <c r="F90" s="79"/>
      <c r="G90" s="79" t="s">
        <v>69</v>
      </c>
      <c r="H90" s="79"/>
      <c r="I90" s="79" t="s">
        <v>70</v>
      </c>
      <c r="J90" s="79"/>
      <c r="K90" s="64" t="s">
        <v>71</v>
      </c>
      <c r="L90" s="64"/>
      <c r="M90" s="64" t="s">
        <v>72</v>
      </c>
      <c r="N90" s="64"/>
      <c r="O90" s="64" t="s">
        <v>73</v>
      </c>
      <c r="P90" s="64"/>
      <c r="Q90" s="83" t="s">
        <v>100</v>
      </c>
      <c r="R90" s="84"/>
      <c r="S90" s="64" t="s">
        <v>34</v>
      </c>
      <c r="T90" s="64"/>
    </row>
    <row r="91" spans="1:20" ht="17.25" customHeight="1" thickTop="1" thickBot="1">
      <c r="A91" s="117"/>
      <c r="B91" s="117"/>
      <c r="C91" s="118"/>
      <c r="D91" s="119"/>
      <c r="E91" s="41" t="s">
        <v>28</v>
      </c>
      <c r="F91" s="41" t="s">
        <v>29</v>
      </c>
      <c r="G91" s="41" t="s">
        <v>28</v>
      </c>
      <c r="H91" s="41" t="s">
        <v>29</v>
      </c>
      <c r="I91" s="41" t="s">
        <v>28</v>
      </c>
      <c r="J91" s="41" t="s">
        <v>29</v>
      </c>
      <c r="K91" s="41" t="s">
        <v>28</v>
      </c>
      <c r="L91" s="41" t="s">
        <v>29</v>
      </c>
      <c r="M91" s="41" t="s">
        <v>28</v>
      </c>
      <c r="N91" s="41" t="s">
        <v>29</v>
      </c>
      <c r="O91" s="41" t="s">
        <v>28</v>
      </c>
      <c r="P91" s="42" t="s">
        <v>29</v>
      </c>
      <c r="Q91" s="41" t="s">
        <v>28</v>
      </c>
      <c r="R91" s="42" t="s">
        <v>29</v>
      </c>
      <c r="S91" s="41" t="s">
        <v>32</v>
      </c>
      <c r="T91" s="41" t="s">
        <v>33</v>
      </c>
    </row>
    <row r="92" spans="1:20" s="19" customFormat="1" ht="27" customHeight="1" thickTop="1" thickBot="1">
      <c r="A92" s="65" t="s">
        <v>67</v>
      </c>
      <c r="B92" s="65"/>
      <c r="C92" s="20">
        <v>68</v>
      </c>
      <c r="D92" s="52" t="s">
        <v>101</v>
      </c>
      <c r="E92" s="55">
        <v>2</v>
      </c>
      <c r="F92" s="18">
        <v>1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5">
        <f t="shared" ref="S92" si="19">AVERAGE(E92,G92,I92,K92,M92,O92)</f>
        <v>2</v>
      </c>
      <c r="T92" s="15">
        <f t="shared" ref="T92" si="20">AVERAGE(F92,H92,J92,L92,N92,P92)</f>
        <v>1</v>
      </c>
    </row>
    <row r="93" spans="1:20" ht="17.25" customHeight="1" thickTop="1" thickBot="1">
      <c r="A93" s="66"/>
      <c r="B93" s="66"/>
      <c r="C93" s="53">
        <v>69</v>
      </c>
      <c r="D93" s="54" t="s">
        <v>123</v>
      </c>
      <c r="E93" s="55">
        <v>2</v>
      </c>
      <c r="F93" s="18">
        <v>1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5">
        <f t="shared" ref="S93:S108" si="21">AVERAGE(E93,G93,I93,K93,M93,O93)</f>
        <v>2</v>
      </c>
      <c r="T93" s="15">
        <f t="shared" ref="T93:T108" si="22">AVERAGE(F93,H93,J93,L93,N93,P93)</f>
        <v>1</v>
      </c>
    </row>
    <row r="94" spans="1:20" ht="17.25" customHeight="1" thickTop="1" thickBot="1">
      <c r="A94" s="66"/>
      <c r="B94" s="66"/>
      <c r="C94" s="20">
        <v>70</v>
      </c>
      <c r="D94" s="24" t="s">
        <v>102</v>
      </c>
      <c r="E94" s="21">
        <v>2</v>
      </c>
      <c r="F94" s="8">
        <v>1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12">
        <f t="shared" si="21"/>
        <v>2</v>
      </c>
      <c r="T94" s="12">
        <f t="shared" si="22"/>
        <v>1</v>
      </c>
    </row>
    <row r="95" spans="1:20" ht="17.25" customHeight="1" thickTop="1" thickBot="1">
      <c r="A95" s="66"/>
      <c r="B95" s="66"/>
      <c r="C95" s="53">
        <v>71</v>
      </c>
      <c r="D95" s="23" t="s">
        <v>103</v>
      </c>
      <c r="E95" s="21">
        <v>2</v>
      </c>
      <c r="F95" s="8">
        <v>1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12">
        <f t="shared" si="21"/>
        <v>2</v>
      </c>
      <c r="T95" s="12">
        <f t="shared" si="22"/>
        <v>1</v>
      </c>
    </row>
    <row r="96" spans="1:20" ht="17.25" customHeight="1" thickTop="1" thickBot="1">
      <c r="A96" s="66"/>
      <c r="B96" s="66"/>
      <c r="C96" s="20">
        <v>72</v>
      </c>
      <c r="D96" s="24" t="s">
        <v>104</v>
      </c>
      <c r="E96" s="21">
        <v>2</v>
      </c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12">
        <f t="shared" si="21"/>
        <v>2</v>
      </c>
      <c r="T96" s="12">
        <f t="shared" si="22"/>
        <v>1</v>
      </c>
    </row>
    <row r="97" spans="1:20" ht="17.25" customHeight="1" thickTop="1" thickBot="1">
      <c r="A97" s="66"/>
      <c r="B97" s="66"/>
      <c r="C97" s="53">
        <v>73</v>
      </c>
      <c r="D97" s="24" t="s">
        <v>105</v>
      </c>
      <c r="E97" s="21">
        <v>2</v>
      </c>
      <c r="F97" s="8">
        <v>1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12">
        <f t="shared" si="21"/>
        <v>2</v>
      </c>
      <c r="T97" s="12">
        <f t="shared" si="22"/>
        <v>1</v>
      </c>
    </row>
    <row r="98" spans="1:20" ht="17.25" customHeight="1" thickTop="1" thickBot="1">
      <c r="A98" s="66"/>
      <c r="B98" s="66"/>
      <c r="C98" s="20">
        <v>74</v>
      </c>
      <c r="D98" s="23" t="s">
        <v>116</v>
      </c>
      <c r="E98" s="21">
        <v>1</v>
      </c>
      <c r="F98" s="8">
        <v>1</v>
      </c>
      <c r="G98" s="8"/>
      <c r="H98" s="8"/>
      <c r="I98" s="8">
        <v>1</v>
      </c>
      <c r="J98" s="8">
        <v>1</v>
      </c>
      <c r="K98" s="8"/>
      <c r="L98" s="8"/>
      <c r="M98" s="8"/>
      <c r="N98" s="8"/>
      <c r="O98" s="8"/>
      <c r="P98" s="8"/>
      <c r="Q98" s="8"/>
      <c r="R98" s="8"/>
      <c r="S98" s="12">
        <f t="shared" si="21"/>
        <v>1</v>
      </c>
      <c r="T98" s="12">
        <f t="shared" si="22"/>
        <v>1</v>
      </c>
    </row>
    <row r="99" spans="1:20" ht="17.25" customHeight="1" thickTop="1" thickBot="1">
      <c r="A99" s="66"/>
      <c r="B99" s="66"/>
      <c r="C99" s="53">
        <v>75</v>
      </c>
      <c r="D99" s="23" t="s">
        <v>106</v>
      </c>
      <c r="E99" s="21">
        <v>2</v>
      </c>
      <c r="F99" s="8">
        <v>1</v>
      </c>
      <c r="G99" s="8"/>
      <c r="H99" s="8"/>
      <c r="I99" s="8">
        <v>1</v>
      </c>
      <c r="J99" s="8">
        <v>1</v>
      </c>
      <c r="K99" s="8"/>
      <c r="L99" s="8"/>
      <c r="M99" s="8"/>
      <c r="N99" s="8"/>
      <c r="O99" s="8"/>
      <c r="P99" s="8"/>
      <c r="Q99" s="8"/>
      <c r="R99" s="8"/>
      <c r="S99" s="12">
        <f t="shared" si="21"/>
        <v>1.5</v>
      </c>
      <c r="T99" s="12">
        <f t="shared" si="22"/>
        <v>1</v>
      </c>
    </row>
    <row r="100" spans="1:20" ht="17.25" customHeight="1" thickTop="1" thickBot="1">
      <c r="A100" s="66"/>
      <c r="B100" s="66"/>
      <c r="C100" s="20">
        <v>76</v>
      </c>
      <c r="D100" s="23" t="s">
        <v>107</v>
      </c>
      <c r="E100" s="21">
        <v>2</v>
      </c>
      <c r="F100" s="8"/>
      <c r="G100" s="8"/>
      <c r="H100" s="8"/>
      <c r="I100" s="8">
        <v>1</v>
      </c>
      <c r="J100" s="8">
        <v>1</v>
      </c>
      <c r="K100" s="8"/>
      <c r="L100" s="8"/>
      <c r="M100" s="8"/>
      <c r="N100" s="8"/>
      <c r="O100" s="8"/>
      <c r="P100" s="8"/>
      <c r="Q100" s="8"/>
      <c r="R100" s="8"/>
      <c r="S100" s="12">
        <f t="shared" si="21"/>
        <v>1.5</v>
      </c>
      <c r="T100" s="12">
        <f t="shared" si="22"/>
        <v>1</v>
      </c>
    </row>
    <row r="101" spans="1:20" ht="17.25" customHeight="1" thickTop="1" thickBot="1">
      <c r="A101" s="66"/>
      <c r="B101" s="66"/>
      <c r="C101" s="53">
        <v>77</v>
      </c>
      <c r="D101" s="24" t="s">
        <v>108</v>
      </c>
      <c r="E101" s="21">
        <v>2</v>
      </c>
      <c r="F101" s="8"/>
      <c r="G101" s="8"/>
      <c r="H101" s="8"/>
      <c r="I101" s="8">
        <v>1</v>
      </c>
      <c r="J101" s="8">
        <v>1</v>
      </c>
      <c r="K101" s="8"/>
      <c r="L101" s="8"/>
      <c r="M101" s="8"/>
      <c r="N101" s="8"/>
      <c r="O101" s="8"/>
      <c r="P101" s="8"/>
      <c r="Q101" s="8"/>
      <c r="R101" s="8"/>
      <c r="S101" s="12">
        <f t="shared" si="21"/>
        <v>1.5</v>
      </c>
      <c r="T101" s="12">
        <f t="shared" si="22"/>
        <v>1</v>
      </c>
    </row>
    <row r="102" spans="1:20" ht="17.25" customHeight="1" thickTop="1" thickBot="1">
      <c r="A102" s="66"/>
      <c r="B102" s="66"/>
      <c r="C102" s="20">
        <v>78</v>
      </c>
      <c r="D102" s="24" t="s">
        <v>109</v>
      </c>
      <c r="E102" s="21">
        <v>2</v>
      </c>
      <c r="F102" s="8"/>
      <c r="G102" s="8"/>
      <c r="H102" s="8"/>
      <c r="I102" s="8">
        <v>1</v>
      </c>
      <c r="J102" s="8">
        <v>1</v>
      </c>
      <c r="K102" s="8"/>
      <c r="L102" s="8"/>
      <c r="M102" s="8"/>
      <c r="N102" s="8"/>
      <c r="O102" s="8"/>
      <c r="P102" s="8"/>
      <c r="Q102" s="8"/>
      <c r="R102" s="8"/>
      <c r="S102" s="12">
        <f t="shared" si="21"/>
        <v>1.5</v>
      </c>
      <c r="T102" s="12">
        <f t="shared" si="22"/>
        <v>1</v>
      </c>
    </row>
    <row r="103" spans="1:20" ht="17.25" customHeight="1" thickTop="1" thickBot="1">
      <c r="A103" s="66"/>
      <c r="B103" s="66"/>
      <c r="C103" s="53">
        <v>79</v>
      </c>
      <c r="D103" s="23" t="s">
        <v>110</v>
      </c>
      <c r="E103" s="21">
        <v>2</v>
      </c>
      <c r="F103" s="8"/>
      <c r="G103" s="8"/>
      <c r="H103" s="8"/>
      <c r="I103" s="8">
        <v>1</v>
      </c>
      <c r="J103" s="8">
        <v>1</v>
      </c>
      <c r="K103" s="8"/>
      <c r="L103" s="8"/>
      <c r="M103" s="8"/>
      <c r="N103" s="8"/>
      <c r="O103" s="8"/>
      <c r="P103" s="8"/>
      <c r="Q103" s="8"/>
      <c r="R103" s="8"/>
      <c r="S103" s="12">
        <f t="shared" si="21"/>
        <v>1.5</v>
      </c>
      <c r="T103" s="12">
        <f t="shared" si="22"/>
        <v>1</v>
      </c>
    </row>
    <row r="104" spans="1:20" ht="17.25" customHeight="1" thickTop="1" thickBot="1">
      <c r="A104" s="66"/>
      <c r="B104" s="66"/>
      <c r="C104" s="20">
        <v>80</v>
      </c>
      <c r="D104" s="26" t="s">
        <v>111</v>
      </c>
      <c r="E104" s="21">
        <v>2</v>
      </c>
      <c r="F104" s="8"/>
      <c r="G104" s="8"/>
      <c r="H104" s="8"/>
      <c r="I104" s="8">
        <v>1</v>
      </c>
      <c r="J104" s="8">
        <v>1</v>
      </c>
      <c r="K104" s="8"/>
      <c r="L104" s="8"/>
      <c r="M104" s="8"/>
      <c r="N104" s="8"/>
      <c r="O104" s="8"/>
      <c r="P104" s="8"/>
      <c r="Q104" s="8"/>
      <c r="R104" s="8"/>
      <c r="S104" s="12">
        <f t="shared" si="21"/>
        <v>1.5</v>
      </c>
      <c r="T104" s="12">
        <f t="shared" si="22"/>
        <v>1</v>
      </c>
    </row>
    <row r="105" spans="1:20" ht="17.25" customHeight="1" thickTop="1" thickBot="1">
      <c r="A105" s="66"/>
      <c r="B105" s="66"/>
      <c r="C105" s="53">
        <v>81</v>
      </c>
      <c r="D105" s="23" t="s">
        <v>112</v>
      </c>
      <c r="E105" s="21">
        <v>2</v>
      </c>
      <c r="F105" s="8"/>
      <c r="G105" s="8"/>
      <c r="H105" s="8"/>
      <c r="I105" s="8">
        <v>1</v>
      </c>
      <c r="J105" s="8">
        <v>1</v>
      </c>
      <c r="K105" s="8"/>
      <c r="L105" s="8"/>
      <c r="M105" s="8"/>
      <c r="N105" s="8"/>
      <c r="O105" s="8"/>
      <c r="P105" s="8"/>
      <c r="Q105" s="8"/>
      <c r="R105" s="8"/>
      <c r="S105" s="12">
        <f t="shared" si="21"/>
        <v>1.5</v>
      </c>
      <c r="T105" s="12">
        <f t="shared" si="22"/>
        <v>1</v>
      </c>
    </row>
    <row r="106" spans="1:20" ht="17.25" customHeight="1" thickTop="1" thickBot="1">
      <c r="A106" s="66"/>
      <c r="B106" s="66"/>
      <c r="C106" s="20">
        <v>82</v>
      </c>
      <c r="D106" s="24" t="s">
        <v>113</v>
      </c>
      <c r="E106" s="21">
        <v>2</v>
      </c>
      <c r="F106" s="8"/>
      <c r="G106" s="8"/>
      <c r="H106" s="8"/>
      <c r="I106" s="8">
        <v>1</v>
      </c>
      <c r="J106" s="8">
        <v>1</v>
      </c>
      <c r="K106" s="8"/>
      <c r="L106" s="8"/>
      <c r="M106" s="8"/>
      <c r="N106" s="8"/>
      <c r="O106" s="8"/>
      <c r="P106" s="8"/>
      <c r="Q106" s="8"/>
      <c r="R106" s="8"/>
      <c r="S106" s="12">
        <f t="shared" si="21"/>
        <v>1.5</v>
      </c>
      <c r="T106" s="12">
        <f t="shared" si="22"/>
        <v>1</v>
      </c>
    </row>
    <row r="107" spans="1:20" ht="17.25" customHeight="1" thickTop="1" thickBot="1">
      <c r="A107" s="66"/>
      <c r="B107" s="66"/>
      <c r="C107" s="53">
        <v>83</v>
      </c>
      <c r="D107" s="23" t="s">
        <v>114</v>
      </c>
      <c r="E107" s="21">
        <v>1</v>
      </c>
      <c r="F107" s="8"/>
      <c r="G107" s="8"/>
      <c r="H107" s="8"/>
      <c r="I107" s="8">
        <v>1</v>
      </c>
      <c r="J107" s="8">
        <v>1</v>
      </c>
      <c r="K107" s="8"/>
      <c r="L107" s="8"/>
      <c r="M107" s="8"/>
      <c r="N107" s="8"/>
      <c r="O107" s="8"/>
      <c r="P107" s="8"/>
      <c r="Q107" s="8"/>
      <c r="R107" s="8"/>
      <c r="S107" s="12">
        <f t="shared" si="21"/>
        <v>1</v>
      </c>
      <c r="T107" s="12">
        <f t="shared" si="22"/>
        <v>1</v>
      </c>
    </row>
    <row r="108" spans="1:20" ht="17.25" customHeight="1" thickTop="1" thickBot="1">
      <c r="A108" s="66"/>
      <c r="B108" s="66"/>
      <c r="C108" s="20">
        <v>84</v>
      </c>
      <c r="D108" s="26" t="s">
        <v>115</v>
      </c>
      <c r="E108" s="21">
        <v>2</v>
      </c>
      <c r="F108" s="8"/>
      <c r="G108" s="8"/>
      <c r="H108" s="8"/>
      <c r="I108" s="8">
        <v>1</v>
      </c>
      <c r="J108" s="8">
        <v>1</v>
      </c>
      <c r="K108" s="8"/>
      <c r="L108" s="8"/>
      <c r="M108" s="8"/>
      <c r="N108" s="8"/>
      <c r="O108" s="8"/>
      <c r="P108" s="8"/>
      <c r="Q108" s="8"/>
      <c r="R108" s="8"/>
      <c r="S108" s="12">
        <f t="shared" si="21"/>
        <v>1.5</v>
      </c>
      <c r="T108" s="12">
        <f t="shared" si="22"/>
        <v>1</v>
      </c>
    </row>
    <row r="109" spans="1:20" ht="17.25" customHeight="1" thickTop="1" thickBot="1">
      <c r="A109" s="43"/>
      <c r="B109" s="44"/>
      <c r="C109" s="28"/>
      <c r="D109" s="29" t="s">
        <v>65</v>
      </c>
      <c r="E109" s="30">
        <f>SUM(E92:E108)</f>
        <v>32</v>
      </c>
      <c r="F109" s="30">
        <f t="shared" ref="F109:T109" si="23">SUM(F92:F108)</f>
        <v>8</v>
      </c>
      <c r="G109" s="30">
        <f t="shared" si="23"/>
        <v>0</v>
      </c>
      <c r="H109" s="30">
        <f t="shared" si="23"/>
        <v>0</v>
      </c>
      <c r="I109" s="30">
        <f t="shared" si="23"/>
        <v>11</v>
      </c>
      <c r="J109" s="30">
        <f t="shared" si="23"/>
        <v>11</v>
      </c>
      <c r="K109" s="30">
        <f t="shared" si="23"/>
        <v>0</v>
      </c>
      <c r="L109" s="30">
        <f t="shared" si="23"/>
        <v>0</v>
      </c>
      <c r="M109" s="30">
        <f t="shared" si="23"/>
        <v>0</v>
      </c>
      <c r="N109" s="30">
        <f t="shared" si="23"/>
        <v>0</v>
      </c>
      <c r="O109" s="30">
        <f t="shared" si="23"/>
        <v>0</v>
      </c>
      <c r="P109" s="30">
        <f t="shared" si="23"/>
        <v>0</v>
      </c>
      <c r="Q109" s="30">
        <f t="shared" si="23"/>
        <v>0</v>
      </c>
      <c r="R109" s="30">
        <f t="shared" si="23"/>
        <v>0</v>
      </c>
      <c r="S109" s="10">
        <f t="shared" si="23"/>
        <v>27.5</v>
      </c>
      <c r="T109" s="11">
        <f t="shared" si="23"/>
        <v>17</v>
      </c>
    </row>
    <row r="110" spans="1:20" ht="17.25" customHeight="1" thickTop="1" thickBot="1">
      <c r="A110" s="46"/>
      <c r="B110" s="44"/>
      <c r="C110" s="28"/>
      <c r="D110" s="29" t="s">
        <v>30</v>
      </c>
      <c r="E110" s="30">
        <f>E109/32*100</f>
        <v>100</v>
      </c>
      <c r="F110" s="30">
        <f t="shared" ref="F110:T110" si="24">F109/32*100</f>
        <v>25</v>
      </c>
      <c r="G110" s="30">
        <f t="shared" si="24"/>
        <v>0</v>
      </c>
      <c r="H110" s="30">
        <f t="shared" si="24"/>
        <v>0</v>
      </c>
      <c r="I110" s="30">
        <f t="shared" si="24"/>
        <v>34.375</v>
      </c>
      <c r="J110" s="30">
        <f t="shared" si="24"/>
        <v>34.375</v>
      </c>
      <c r="K110" s="30">
        <f t="shared" si="24"/>
        <v>0</v>
      </c>
      <c r="L110" s="30">
        <f t="shared" si="24"/>
        <v>0</v>
      </c>
      <c r="M110" s="30">
        <f t="shared" si="24"/>
        <v>0</v>
      </c>
      <c r="N110" s="30">
        <f t="shared" si="24"/>
        <v>0</v>
      </c>
      <c r="O110" s="30">
        <f t="shared" si="24"/>
        <v>0</v>
      </c>
      <c r="P110" s="30">
        <f t="shared" si="24"/>
        <v>0</v>
      </c>
      <c r="Q110" s="30">
        <f t="shared" si="24"/>
        <v>0</v>
      </c>
      <c r="R110" s="30">
        <f t="shared" si="24"/>
        <v>0</v>
      </c>
      <c r="S110" s="11">
        <f t="shared" si="24"/>
        <v>85.9375</v>
      </c>
      <c r="T110" s="11">
        <f t="shared" si="24"/>
        <v>53.125</v>
      </c>
    </row>
    <row r="111" spans="1:20" ht="27.75" customHeight="1" thickTop="1">
      <c r="A111" s="107" t="s">
        <v>66</v>
      </c>
      <c r="B111" s="109" t="s">
        <v>124</v>
      </c>
      <c r="C111" s="109"/>
      <c r="D111" s="109"/>
      <c r="E111" s="57">
        <f t="shared" ref="E111:P111" si="25">SUM(E29,E44,E75,E84,E109)</f>
        <v>100</v>
      </c>
      <c r="F111" s="57">
        <f t="shared" si="25"/>
        <v>19</v>
      </c>
      <c r="G111" s="57">
        <f t="shared" si="25"/>
        <v>1</v>
      </c>
      <c r="H111" s="57">
        <f t="shared" si="25"/>
        <v>1</v>
      </c>
      <c r="I111" s="57">
        <f t="shared" si="25"/>
        <v>12</v>
      </c>
      <c r="J111" s="57">
        <f t="shared" si="25"/>
        <v>12</v>
      </c>
      <c r="K111" s="57">
        <f t="shared" si="25"/>
        <v>1</v>
      </c>
      <c r="L111" s="57">
        <f t="shared" si="25"/>
        <v>1</v>
      </c>
      <c r="M111" s="57">
        <f t="shared" si="25"/>
        <v>1</v>
      </c>
      <c r="N111" s="57">
        <f t="shared" si="25"/>
        <v>1</v>
      </c>
      <c r="O111" s="57">
        <f t="shared" si="25"/>
        <v>1</v>
      </c>
      <c r="P111" s="57">
        <f t="shared" si="25"/>
        <v>1</v>
      </c>
      <c r="Q111" s="57"/>
      <c r="R111" s="57"/>
      <c r="S111" s="58">
        <f>AVERAGE(E111,G111,I111,K111,M111,O111)</f>
        <v>19.333333333333332</v>
      </c>
      <c r="T111" s="58">
        <f>AVERAGE(F111,H111,J111,L111,N111,P111)</f>
        <v>5.833333333333333</v>
      </c>
    </row>
    <row r="112" spans="1:20" ht="18.75" customHeight="1" thickBot="1">
      <c r="A112" s="108"/>
      <c r="B112" s="110" t="s">
        <v>125</v>
      </c>
      <c r="C112" s="110"/>
      <c r="D112" s="110"/>
      <c r="E112" s="59">
        <f>E111/100*100</f>
        <v>100</v>
      </c>
      <c r="F112" s="59">
        <f t="shared" ref="F112:P112" si="26">F111/100*100</f>
        <v>19</v>
      </c>
      <c r="G112" s="59">
        <f t="shared" si="26"/>
        <v>1</v>
      </c>
      <c r="H112" s="59">
        <f t="shared" si="26"/>
        <v>1</v>
      </c>
      <c r="I112" s="59">
        <f t="shared" si="26"/>
        <v>12</v>
      </c>
      <c r="J112" s="59">
        <f t="shared" si="26"/>
        <v>12</v>
      </c>
      <c r="K112" s="59">
        <f t="shared" si="26"/>
        <v>1</v>
      </c>
      <c r="L112" s="59">
        <f t="shared" si="26"/>
        <v>1</v>
      </c>
      <c r="M112" s="59">
        <f t="shared" si="26"/>
        <v>1</v>
      </c>
      <c r="N112" s="59">
        <f t="shared" si="26"/>
        <v>1</v>
      </c>
      <c r="O112" s="59">
        <f t="shared" si="26"/>
        <v>1</v>
      </c>
      <c r="P112" s="59">
        <f t="shared" si="26"/>
        <v>1</v>
      </c>
      <c r="Q112" s="59"/>
      <c r="R112" s="59"/>
      <c r="S112" s="60">
        <f>S111/100*100</f>
        <v>19.333333333333332</v>
      </c>
      <c r="T112" s="60">
        <f>T111/100*100</f>
        <v>5.833333333333333</v>
      </c>
    </row>
    <row r="113" spans="1:1" ht="12.95" customHeight="1" thickBot="1">
      <c r="A113" s="17"/>
    </row>
    <row r="114" spans="1:1" ht="12.95" customHeight="1"/>
    <row r="115" spans="1:1" ht="12.95" customHeight="1"/>
    <row r="116" spans="1:1" ht="12.95" customHeight="1"/>
    <row r="117" spans="1:1" ht="12.95" customHeight="1"/>
    <row r="118" spans="1:1" ht="12.95" customHeight="1"/>
    <row r="119" spans="1:1" ht="12.95" customHeight="1"/>
    <row r="120" spans="1:1" ht="12.95" customHeight="1"/>
    <row r="121" spans="1:1" ht="12.95" customHeight="1"/>
    <row r="122" spans="1:1" ht="12.95" customHeight="1"/>
    <row r="123" spans="1:1" ht="12.95" customHeight="1"/>
    <row r="124" spans="1:1" ht="12.95" customHeight="1"/>
    <row r="125" spans="1:1" ht="12.95" customHeight="1"/>
    <row r="126" spans="1:1" ht="12.95" customHeight="1"/>
    <row r="127" spans="1:1" ht="12.95" customHeight="1"/>
    <row r="128" spans="1:1" ht="12.95" customHeight="1"/>
    <row r="129" ht="12.95" customHeight="1"/>
    <row r="130" ht="12.95" customHeight="1"/>
    <row r="131" ht="12.95" customHeight="1"/>
    <row r="132" ht="12.95" customHeight="1"/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  <row r="144" ht="12.95" customHeight="1"/>
    <row r="145" ht="12.95" customHeight="1"/>
    <row r="146" ht="12.95" customHeight="1"/>
    <row r="147" ht="12.95" customHeight="1"/>
    <row r="148" ht="12.95" customHeight="1"/>
    <row r="149" ht="12.95" customHeight="1"/>
    <row r="150" ht="12.95" customHeight="1"/>
    <row r="151" ht="12.95" customHeight="1"/>
    <row r="152" ht="12.95" customHeight="1"/>
    <row r="153" ht="12.95" customHeight="1"/>
    <row r="154" ht="12.95" customHeight="1"/>
    <row r="155" ht="12.95" customHeight="1"/>
    <row r="156" ht="12.95" customHeight="1"/>
    <row r="157" ht="12.95" customHeight="1"/>
    <row r="158" ht="12.95" customHeight="1"/>
    <row r="159" ht="12.95" customHeight="1"/>
    <row r="160" ht="12.95" customHeight="1"/>
    <row r="161" ht="12.95" customHeight="1"/>
    <row r="162" ht="12.95" customHeight="1"/>
    <row r="163" ht="12.95" customHeight="1"/>
    <row r="164" ht="12.95" customHeight="1"/>
    <row r="165" ht="12.95" customHeight="1"/>
    <row r="166" ht="12.95" customHeight="1"/>
    <row r="167" ht="12.95" customHeight="1"/>
    <row r="168" ht="12.95" customHeight="1"/>
    <row r="169" ht="12.95" customHeight="1"/>
    <row r="170" ht="12.95" customHeight="1"/>
    <row r="171" ht="12.95" customHeight="1"/>
    <row r="172" ht="12.95" customHeight="1"/>
    <row r="173" ht="12.95" customHeight="1"/>
    <row r="174" ht="12.95" customHeight="1"/>
    <row r="175" ht="12.95" customHeight="1"/>
    <row r="176" ht="12.95" customHeight="1"/>
    <row r="177" ht="12.95" customHeight="1"/>
    <row r="178" ht="12.95" customHeight="1"/>
    <row r="179" ht="12.95" customHeight="1"/>
    <row r="180" ht="12.95" customHeight="1"/>
    <row r="181" ht="12.95" customHeight="1"/>
    <row r="182" ht="12.95" customHeight="1"/>
    <row r="183" ht="12.95" customHeight="1"/>
    <row r="184" ht="12.95" customHeight="1"/>
    <row r="185" ht="12.95" customHeight="1"/>
    <row r="186" ht="12.95" customHeight="1"/>
    <row r="187" ht="12.95" customHeight="1"/>
    <row r="188" ht="12.95" customHeight="1"/>
    <row r="189" ht="12.95" customHeight="1"/>
    <row r="190" ht="12.95" customHeight="1"/>
    <row r="191" ht="12.95" customHeight="1"/>
    <row r="192" ht="12.95" customHeight="1"/>
    <row r="193" ht="12.95" customHeight="1"/>
    <row r="194" ht="12.95" customHeight="1"/>
    <row r="195" ht="12.95" customHeight="1"/>
    <row r="196" ht="12.95" customHeight="1"/>
    <row r="197" ht="12.95" customHeight="1"/>
    <row r="198" ht="12.95" customHeight="1"/>
    <row r="199" ht="12.95" customHeight="1"/>
    <row r="200" ht="12.95" customHeight="1"/>
    <row r="201" ht="12.95" customHeight="1"/>
    <row r="202" ht="12.95" customHeight="1"/>
    <row r="203" ht="12.95" customHeight="1"/>
    <row r="204" ht="12.95" customHeight="1"/>
    <row r="205" ht="12.95" customHeight="1"/>
    <row r="206" ht="12.95" customHeight="1"/>
    <row r="207" ht="12.95" customHeight="1"/>
    <row r="208" ht="12.95" customHeight="1"/>
    <row r="209" ht="12.95" customHeight="1"/>
    <row r="210" ht="12.95" customHeight="1"/>
    <row r="211" ht="12.95" customHeight="1"/>
    <row r="212" ht="12.95" customHeight="1"/>
    <row r="213" ht="12.95" customHeight="1"/>
    <row r="214" ht="12.95" customHeight="1"/>
    <row r="215" ht="12.95" customHeight="1"/>
    <row r="216" ht="12.95" customHeight="1"/>
    <row r="217" ht="12.95" customHeight="1"/>
    <row r="218" ht="12.95" customHeight="1"/>
    <row r="219" ht="12.95" customHeight="1"/>
    <row r="220" ht="12.95" customHeight="1"/>
    <row r="221" ht="12.95" customHeight="1"/>
    <row r="222" ht="12.95" customHeight="1"/>
    <row r="223" ht="12.95" customHeight="1"/>
    <row r="224" ht="12.95" customHeight="1"/>
    <row r="225" ht="12.95" customHeight="1"/>
    <row r="226" ht="12.95" customHeight="1"/>
    <row r="227" ht="12.95" customHeight="1"/>
    <row r="228" ht="12.95" customHeight="1"/>
    <row r="229" ht="12.95" customHeight="1"/>
    <row r="230" ht="12.95" customHeight="1"/>
    <row r="231" ht="12.95" customHeight="1"/>
    <row r="232" ht="12.95" customHeight="1"/>
    <row r="233" ht="12.95" customHeight="1"/>
    <row r="234" ht="12.95" customHeight="1"/>
    <row r="235" ht="12.95" customHeight="1"/>
    <row r="236" ht="12.95" customHeight="1"/>
    <row r="237" ht="12.95" customHeight="1"/>
    <row r="238" ht="12.95" customHeight="1"/>
    <row r="239" ht="12.95" customHeight="1"/>
    <row r="240" ht="12.95" customHeight="1"/>
    <row r="241" ht="12.95" customHeight="1"/>
    <row r="242" ht="12.95" customHeight="1"/>
    <row r="243" ht="12.95" customHeight="1"/>
    <row r="244" ht="12.95" customHeight="1"/>
    <row r="245" ht="12.95" customHeight="1"/>
    <row r="246" ht="12.95" customHeight="1"/>
    <row r="247" ht="12.95" customHeight="1"/>
    <row r="248" ht="12.95" customHeight="1"/>
    <row r="249" ht="12.95" customHeight="1"/>
    <row r="250" ht="12.95" customHeight="1"/>
    <row r="251" ht="12.95" customHeight="1"/>
    <row r="252" ht="12.95" customHeight="1"/>
    <row r="253" ht="12.95" customHeight="1"/>
    <row r="254" ht="12.95" customHeight="1"/>
    <row r="255" ht="12.95" customHeight="1"/>
    <row r="256" ht="12.95" customHeight="1"/>
    <row r="257" ht="12.95" customHeight="1"/>
    <row r="258" ht="12.95" customHeight="1"/>
    <row r="259" ht="12.95" customHeight="1"/>
    <row r="260" ht="12.95" customHeight="1"/>
    <row r="261" ht="12.95" customHeight="1"/>
    <row r="262" ht="12.95" customHeight="1"/>
    <row r="263" ht="12.95" customHeight="1"/>
    <row r="264" ht="12.95" customHeight="1"/>
    <row r="265" ht="12.95" customHeight="1"/>
    <row r="266" ht="12.95" customHeight="1"/>
    <row r="267" ht="12.95" customHeight="1"/>
    <row r="268" ht="12.95" customHeight="1"/>
    <row r="269" ht="12.95" customHeight="1"/>
    <row r="270" ht="12.95" customHeight="1"/>
    <row r="271" ht="12.95" customHeight="1"/>
    <row r="272" ht="12.95" customHeight="1"/>
    <row r="273" ht="12.95" customHeight="1"/>
    <row r="274" ht="12.95" customHeight="1"/>
    <row r="275" ht="12.95" customHeight="1"/>
    <row r="276" ht="12.95" customHeight="1"/>
    <row r="277" ht="12.95" customHeight="1"/>
    <row r="278" ht="12.95" customHeight="1"/>
    <row r="279" ht="12.95" customHeight="1"/>
    <row r="280" ht="12.95" customHeight="1"/>
    <row r="281" ht="12.95" customHeight="1"/>
    <row r="282" ht="12.95" customHeight="1"/>
    <row r="283" ht="12.95" customHeight="1"/>
    <row r="284" ht="12.95" customHeight="1"/>
    <row r="285" ht="12.95" customHeight="1"/>
    <row r="286" ht="12.95" customHeight="1"/>
    <row r="287" ht="12.95" customHeight="1"/>
    <row r="288" ht="12.95" customHeight="1"/>
    <row r="289" ht="12.95" customHeight="1"/>
    <row r="290" ht="12.95" customHeight="1"/>
    <row r="291" ht="12.95" customHeight="1"/>
    <row r="292" ht="12.95" customHeight="1"/>
    <row r="293" ht="12.95" customHeight="1"/>
    <row r="294" ht="12.95" customHeight="1"/>
    <row r="295" ht="12.95" customHeight="1"/>
    <row r="296" ht="12.95" customHeight="1"/>
    <row r="297" ht="12.95" customHeight="1"/>
    <row r="298" ht="12.95" customHeight="1"/>
    <row r="299" ht="12.95" customHeight="1"/>
    <row r="300" ht="12.95" customHeight="1"/>
    <row r="301" ht="12.95" customHeight="1"/>
    <row r="302" ht="12.95" customHeight="1"/>
    <row r="303" ht="12.95" customHeight="1"/>
    <row r="304" ht="12.95" customHeight="1"/>
    <row r="305" ht="12.95" customHeight="1"/>
    <row r="306" ht="12.95" customHeight="1"/>
    <row r="307" ht="12.95" customHeight="1"/>
    <row r="308" ht="12.95" customHeight="1"/>
    <row r="309" ht="12.95" customHeight="1"/>
    <row r="310" ht="12.95" customHeight="1"/>
    <row r="311" ht="12.95" customHeight="1"/>
    <row r="312" ht="12.95" customHeight="1"/>
    <row r="313" ht="12.95" customHeight="1"/>
    <row r="314" ht="12.95" customHeight="1"/>
    <row r="315" ht="12.95" customHeight="1"/>
    <row r="316" ht="12.95" customHeight="1"/>
    <row r="317" ht="12.95" customHeight="1"/>
    <row r="318" ht="12.95" customHeight="1"/>
    <row r="319" ht="12.95" customHeight="1"/>
    <row r="320" ht="12.95" customHeight="1"/>
    <row r="321" ht="12.95" customHeight="1"/>
    <row r="322" ht="12.95" customHeight="1"/>
    <row r="323" ht="12.95" customHeight="1"/>
    <row r="324" ht="12.95" customHeight="1"/>
    <row r="325" ht="12.95" customHeight="1"/>
    <row r="326" ht="12.95" customHeight="1"/>
    <row r="327" ht="12.95" customHeight="1"/>
    <row r="328" ht="12.95" customHeight="1"/>
    <row r="329" ht="12.95" customHeight="1"/>
    <row r="330" ht="12.95" customHeight="1"/>
    <row r="331" ht="12.95" customHeight="1"/>
    <row r="332" ht="12.95" customHeight="1"/>
    <row r="333" ht="12.95" customHeight="1"/>
    <row r="334" ht="12.95" customHeight="1"/>
    <row r="335" ht="12.95" customHeight="1"/>
    <row r="336" ht="12.95" customHeight="1"/>
    <row r="337" ht="12.95" customHeight="1"/>
    <row r="338" ht="12.95" customHeight="1"/>
    <row r="339" ht="12.95" customHeight="1"/>
    <row r="340" ht="12.95" customHeight="1"/>
    <row r="341" ht="12.95" customHeight="1"/>
    <row r="342" ht="12.95" customHeight="1"/>
    <row r="343" ht="12.95" customHeight="1"/>
    <row r="344" ht="12.95" customHeight="1"/>
    <row r="345" ht="12.95" customHeight="1"/>
    <row r="346" ht="12.95" customHeight="1"/>
    <row r="347" ht="12.95" customHeight="1"/>
    <row r="348" ht="12.95" customHeight="1"/>
    <row r="349" ht="12.95" customHeight="1"/>
    <row r="350" ht="12.95" customHeight="1"/>
    <row r="351" ht="12.95" customHeight="1"/>
    <row r="352" ht="12.95" customHeight="1"/>
    <row r="353" ht="12.95" customHeight="1"/>
    <row r="354" ht="12.95" customHeight="1"/>
    <row r="355" ht="12.95" customHeight="1"/>
    <row r="356" ht="12.95" customHeight="1"/>
    <row r="357" ht="12.95" customHeight="1"/>
    <row r="358" ht="12.95" customHeight="1"/>
    <row r="359" ht="12.95" customHeight="1"/>
    <row r="360" ht="12.95" customHeight="1"/>
    <row r="361" ht="12.95" customHeight="1"/>
    <row r="362" ht="12.95" customHeight="1"/>
    <row r="363" ht="12.95" customHeight="1"/>
    <row r="364" ht="12.95" customHeight="1"/>
    <row r="365" ht="12.95" customHeight="1"/>
    <row r="366" ht="12.95" customHeight="1"/>
    <row r="367" ht="12.95" customHeight="1"/>
    <row r="368" ht="12.95" customHeight="1"/>
    <row r="369" ht="12.95" customHeight="1"/>
    <row r="370" ht="12.95" customHeight="1"/>
    <row r="371" ht="12.95" customHeight="1"/>
    <row r="372" ht="12.95" customHeight="1"/>
    <row r="373" ht="12.95" customHeight="1"/>
    <row r="374" ht="12.95" customHeight="1"/>
    <row r="375" ht="12.95" customHeight="1"/>
    <row r="376" ht="12.95" customHeight="1"/>
    <row r="377" ht="12.95" customHeight="1"/>
    <row r="378" ht="12.95" customHeight="1"/>
    <row r="379" ht="12.95" customHeight="1"/>
    <row r="380" ht="12.95" customHeight="1"/>
    <row r="381" ht="12.95" customHeight="1"/>
    <row r="382" ht="12.95" customHeight="1"/>
    <row r="383" ht="12.95" customHeight="1"/>
    <row r="384" ht="12.95" customHeight="1"/>
    <row r="385" ht="12.95" customHeight="1"/>
    <row r="386" ht="12.95" customHeight="1"/>
    <row r="387" ht="12.95" customHeight="1"/>
    <row r="388" ht="12.95" customHeight="1"/>
    <row r="389" ht="12.95" customHeight="1"/>
    <row r="390" ht="12.95" customHeight="1"/>
    <row r="391" ht="12.95" customHeight="1"/>
    <row r="392" ht="12.95" customHeight="1"/>
    <row r="393" ht="12.95" customHeight="1"/>
    <row r="394" ht="12.95" customHeight="1"/>
    <row r="395" ht="12.95" customHeight="1"/>
    <row r="396" ht="12.95" customHeight="1"/>
    <row r="397" ht="12.95" customHeight="1"/>
    <row r="398" ht="12.95" customHeight="1"/>
    <row r="399" ht="12.95" customHeight="1"/>
    <row r="400" ht="12.95" customHeight="1"/>
    <row r="401" ht="12.95" customHeight="1"/>
    <row r="402" ht="12.95" customHeight="1"/>
    <row r="403" ht="12.95" customHeight="1"/>
    <row r="404" ht="12.95" customHeight="1"/>
    <row r="405" ht="12.95" customHeight="1"/>
    <row r="406" ht="12.95" customHeight="1"/>
    <row r="407" ht="12.95" customHeight="1"/>
    <row r="408" ht="12.95" customHeight="1"/>
    <row r="409" ht="12.95" customHeight="1"/>
    <row r="410" ht="12.95" customHeight="1"/>
    <row r="411" ht="12.95" customHeight="1"/>
    <row r="412" ht="12.95" customHeight="1"/>
    <row r="413" ht="12.95" customHeight="1"/>
    <row r="414" ht="12.95" customHeight="1"/>
    <row r="415" ht="12.95" customHeight="1"/>
    <row r="416" ht="12.95" customHeight="1"/>
    <row r="417" ht="12.95" customHeight="1"/>
    <row r="418" ht="12.95" customHeight="1"/>
    <row r="419" ht="12.95" customHeight="1"/>
    <row r="420" ht="12.95" customHeight="1"/>
    <row r="421" ht="12.95" customHeight="1"/>
    <row r="422" ht="12.95" customHeight="1"/>
    <row r="423" ht="12.95" customHeight="1"/>
    <row r="424" ht="12.95" customHeight="1"/>
    <row r="425" ht="12.95" customHeight="1"/>
    <row r="426" ht="12.95" customHeight="1"/>
    <row r="427" ht="12.95" customHeight="1"/>
    <row r="428" ht="12.95" customHeight="1"/>
    <row r="429" ht="12.95" customHeight="1"/>
    <row r="430" ht="12.95" customHeight="1"/>
    <row r="431" ht="12.95" customHeight="1"/>
    <row r="432" ht="12.95" customHeight="1"/>
    <row r="433" ht="12.95" customHeight="1"/>
    <row r="434" ht="12.95" customHeight="1"/>
    <row r="435" ht="12.95" customHeight="1"/>
    <row r="436" ht="12.95" customHeight="1"/>
    <row r="437" ht="12.95" customHeight="1"/>
    <row r="438" ht="12.95" customHeight="1"/>
    <row r="439" ht="12.95" customHeight="1"/>
    <row r="440" ht="12.95" customHeight="1"/>
    <row r="441" ht="12.95" customHeight="1"/>
    <row r="442" ht="12.95" customHeight="1"/>
    <row r="443" ht="12.95" customHeight="1"/>
    <row r="444" ht="12.95" customHeight="1"/>
    <row r="445" ht="12.95" customHeight="1"/>
    <row r="446" ht="12.95" customHeight="1"/>
    <row r="447" ht="12.95" customHeight="1"/>
    <row r="448" ht="12.95" customHeight="1"/>
    <row r="449" ht="12.95" customHeight="1"/>
    <row r="450" ht="12.95" customHeight="1"/>
    <row r="451" ht="12.95" customHeight="1"/>
    <row r="452" ht="12.95" customHeight="1"/>
    <row r="453" ht="12.95" customHeight="1"/>
    <row r="454" ht="12.95" customHeight="1"/>
    <row r="455" ht="12.95" customHeight="1"/>
    <row r="456" ht="12.95" customHeight="1"/>
    <row r="457" ht="12.95" customHeight="1"/>
    <row r="458" ht="12.95" customHeight="1"/>
    <row r="459" ht="12.95" customHeight="1"/>
    <row r="460" ht="12.95" customHeight="1"/>
    <row r="461" ht="12.95" customHeight="1"/>
    <row r="462" ht="12.95" customHeight="1"/>
    <row r="463" ht="12.95" customHeight="1"/>
    <row r="464" ht="12.95" customHeight="1"/>
    <row r="465" ht="12.95" customHeight="1"/>
    <row r="466" ht="12.95" customHeight="1"/>
    <row r="467" ht="12.95" customHeight="1"/>
    <row r="468" ht="12.95" customHeight="1"/>
    <row r="469" ht="12.95" customHeight="1"/>
    <row r="470" ht="12.95" customHeight="1"/>
    <row r="471" ht="12.95" customHeight="1"/>
    <row r="472" ht="12.95" customHeight="1"/>
    <row r="473" ht="12.95" customHeight="1"/>
    <row r="474" ht="12.95" customHeight="1"/>
  </sheetData>
  <mergeCells count="60">
    <mergeCell ref="A111:A112"/>
    <mergeCell ref="B111:D111"/>
    <mergeCell ref="B112:D112"/>
    <mergeCell ref="B31:B35"/>
    <mergeCell ref="A51:A74"/>
    <mergeCell ref="A77:A83"/>
    <mergeCell ref="A88:T88"/>
    <mergeCell ref="A89:T89"/>
    <mergeCell ref="A90:A91"/>
    <mergeCell ref="B90:B91"/>
    <mergeCell ref="C90:C91"/>
    <mergeCell ref="D90:D91"/>
    <mergeCell ref="E90:F90"/>
    <mergeCell ref="G90:H90"/>
    <mergeCell ref="I90:J90"/>
    <mergeCell ref="M90:N90"/>
    <mergeCell ref="B9:B30"/>
    <mergeCell ref="B59:B74"/>
    <mergeCell ref="B56:B58"/>
    <mergeCell ref="K49:L49"/>
    <mergeCell ref="B51:B55"/>
    <mergeCell ref="B40:B43"/>
    <mergeCell ref="A48:T48"/>
    <mergeCell ref="A47:T47"/>
    <mergeCell ref="D49:D50"/>
    <mergeCell ref="S49:T49"/>
    <mergeCell ref="M49:N49"/>
    <mergeCell ref="O49:P49"/>
    <mergeCell ref="S90:T90"/>
    <mergeCell ref="S3:T3"/>
    <mergeCell ref="E49:F49"/>
    <mergeCell ref="G49:H49"/>
    <mergeCell ref="A1:T1"/>
    <mergeCell ref="A2:T2"/>
    <mergeCell ref="G3:H3"/>
    <mergeCell ref="I3:J3"/>
    <mergeCell ref="K3:L3"/>
    <mergeCell ref="M3:N3"/>
    <mergeCell ref="O3:P3"/>
    <mergeCell ref="E3:F3"/>
    <mergeCell ref="Q3:R3"/>
    <mergeCell ref="Q49:R49"/>
    <mergeCell ref="Q90:R90"/>
    <mergeCell ref="O90:P90"/>
    <mergeCell ref="D3:D4"/>
    <mergeCell ref="K90:L90"/>
    <mergeCell ref="A92:B108"/>
    <mergeCell ref="A3:A4"/>
    <mergeCell ref="B3:B4"/>
    <mergeCell ref="C3:C4"/>
    <mergeCell ref="A5:A30"/>
    <mergeCell ref="B5:B8"/>
    <mergeCell ref="A49:A50"/>
    <mergeCell ref="B49:B50"/>
    <mergeCell ref="A31:A45"/>
    <mergeCell ref="C49:C50"/>
    <mergeCell ref="B82:B83"/>
    <mergeCell ref="B77:B81"/>
    <mergeCell ref="I49:J49"/>
    <mergeCell ref="B36:B39"/>
  </mergeCells>
  <printOptions horizontalCentered="1" verticalCentered="1"/>
  <pageMargins left="0.11811023622047245" right="0.11811023622047245" top="0.19685039370078741" bottom="0.35433070866141736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U33"/>
  <sheetViews>
    <sheetView rightToLeft="1" workbookViewId="0">
      <selection sqref="A1:J116"/>
    </sheetView>
  </sheetViews>
  <sheetFormatPr defaultRowHeight="14.25"/>
  <cols>
    <col min="1" max="1" width="5" customWidth="1"/>
    <col min="2" max="2" width="5.875" customWidth="1"/>
    <col min="3" max="3" width="5" customWidth="1"/>
    <col min="4" max="4" width="49.75" customWidth="1"/>
    <col min="5" max="5" width="9.125" customWidth="1"/>
    <col min="6" max="6" width="5.625" customWidth="1"/>
    <col min="7" max="7" width="6.875" customWidth="1"/>
    <col min="8" max="8" width="6.75" customWidth="1"/>
    <col min="9" max="9" width="7.25" customWidth="1"/>
    <col min="10" max="10" width="10.25" customWidth="1"/>
    <col min="14" max="14" width="42.875" customWidth="1"/>
  </cols>
  <sheetData>
    <row r="1" spans="11:21" ht="18.75" customHeight="1"/>
    <row r="2" spans="11:21" ht="19.5" customHeight="1">
      <c r="N2" s="6"/>
    </row>
    <row r="3" spans="11:21" ht="19.5" customHeight="1">
      <c r="K3" s="2"/>
      <c r="N3" s="6"/>
    </row>
    <row r="4" spans="11:21" ht="19.5" customHeight="1">
      <c r="K4" s="3"/>
      <c r="N4" s="6"/>
    </row>
    <row r="5" spans="11:21" ht="20.25" customHeight="1">
      <c r="M5" s="3"/>
      <c r="N5" s="6"/>
      <c r="O5" s="3"/>
    </row>
    <row r="6" spans="11:21" ht="17.25" customHeight="1"/>
    <row r="7" spans="11:21" ht="18" customHeight="1">
      <c r="M7" s="3"/>
      <c r="T7" s="3"/>
      <c r="U7" s="3"/>
    </row>
    <row r="8" spans="11:21" ht="14.25" customHeight="1" thickBot="1">
      <c r="K8" s="3"/>
      <c r="L8" s="3"/>
      <c r="P8" s="1"/>
    </row>
    <row r="9" spans="11:21" ht="14.25" customHeight="1" thickTop="1">
      <c r="K9" s="3"/>
      <c r="L9" s="3"/>
    </row>
    <row r="10" spans="11:21" ht="15" customHeight="1">
      <c r="K10" s="3"/>
      <c r="L10" s="3"/>
    </row>
    <row r="11" spans="11:21" ht="15" customHeight="1">
      <c r="K11" s="3"/>
      <c r="L11" s="3"/>
    </row>
    <row r="12" spans="11:21" ht="15" customHeight="1">
      <c r="K12" s="3"/>
      <c r="L12" s="3"/>
    </row>
    <row r="13" spans="11:21" ht="15" customHeight="1">
      <c r="K13" s="3"/>
      <c r="L13" s="3"/>
    </row>
    <row r="14" spans="11:21" ht="15" customHeight="1">
      <c r="K14" s="3"/>
      <c r="L14" s="3"/>
    </row>
    <row r="15" spans="11:21" ht="15" customHeight="1">
      <c r="K15" s="3"/>
      <c r="L15" s="3"/>
    </row>
    <row r="16" spans="11:21" ht="16.5" customHeight="1">
      <c r="K16" s="3"/>
      <c r="L16" s="3"/>
    </row>
    <row r="17" spans="11:15" ht="14.25" customHeight="1">
      <c r="K17" s="3"/>
      <c r="L17" s="3"/>
    </row>
    <row r="18" spans="11:15" ht="14.25" customHeight="1">
      <c r="K18" s="3"/>
      <c r="L18" s="3"/>
    </row>
    <row r="19" spans="11:15" ht="14.25" customHeight="1">
      <c r="K19" s="3"/>
      <c r="L19" s="3"/>
    </row>
    <row r="20" spans="11:15" ht="15" customHeight="1">
      <c r="K20" s="3"/>
      <c r="O20" s="120"/>
    </row>
    <row r="21" spans="11:15" ht="15" customHeight="1">
      <c r="K21" s="3"/>
      <c r="O21" s="120"/>
    </row>
    <row r="22" spans="11:15" ht="15" customHeight="1">
      <c r="K22" s="3"/>
      <c r="O22" s="120"/>
    </row>
    <row r="23" spans="11:15" ht="15" customHeight="1">
      <c r="K23" s="3"/>
      <c r="O23" s="120"/>
    </row>
    <row r="24" spans="11:15" ht="15" customHeight="1">
      <c r="K24" s="3"/>
      <c r="O24" s="120"/>
    </row>
    <row r="25" spans="11:15" ht="15" customHeight="1">
      <c r="K25" s="3"/>
      <c r="O25" s="120"/>
    </row>
    <row r="26" spans="11:15" ht="15" customHeight="1">
      <c r="K26" s="3"/>
      <c r="O26" s="120"/>
    </row>
    <row r="27" spans="11:15" ht="18" customHeight="1">
      <c r="K27" s="3"/>
      <c r="O27" s="120"/>
    </row>
    <row r="28" spans="11:15" ht="15" customHeight="1">
      <c r="K28" s="3"/>
      <c r="O28" s="120"/>
    </row>
    <row r="29" spans="11:15" ht="19.5" customHeight="1">
      <c r="K29" s="3"/>
      <c r="O29" s="120"/>
    </row>
    <row r="30" spans="11:15" ht="18.75" customHeight="1">
      <c r="K30" s="3"/>
      <c r="O30" s="120"/>
    </row>
    <row r="31" spans="11:15" ht="18" customHeight="1">
      <c r="K31" s="3"/>
      <c r="O31" s="120"/>
    </row>
    <row r="32" spans="11:15" ht="15" customHeight="1">
      <c r="O32" s="120"/>
    </row>
    <row r="33" spans="11:15" ht="30" customHeight="1">
      <c r="K33" s="2"/>
      <c r="O33" s="120"/>
    </row>
  </sheetData>
  <mergeCells count="1">
    <mergeCell ref="O20:O33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O3:Q39"/>
  <sheetViews>
    <sheetView rightToLeft="1" workbookViewId="0">
      <selection sqref="A1:J40"/>
    </sheetView>
  </sheetViews>
  <sheetFormatPr defaultRowHeight="14.25"/>
  <cols>
    <col min="1" max="1" width="6.375" customWidth="1"/>
    <col min="2" max="2" width="7" customWidth="1"/>
    <col min="3" max="3" width="4.625" customWidth="1"/>
    <col min="4" max="4" width="54.875" customWidth="1"/>
    <col min="5" max="5" width="8.125" customWidth="1"/>
    <col min="8" max="8" width="8" customWidth="1"/>
    <col min="10" max="10" width="10.25" customWidth="1"/>
    <col min="13" max="13" width="9.125" customWidth="1"/>
    <col min="15" max="15" width="41.125" customWidth="1"/>
  </cols>
  <sheetData>
    <row r="3" spans="15:17" ht="15.75" customHeight="1"/>
    <row r="4" spans="15:17" ht="15" customHeight="1"/>
    <row r="5" spans="15:17" ht="14.25" customHeight="1"/>
    <row r="6" spans="15:17" ht="15.75" customHeight="1" thickBot="1"/>
    <row r="7" spans="15:17" ht="15" customHeight="1" thickTop="1" thickBot="1">
      <c r="O7" s="1"/>
      <c r="Q7" s="4"/>
    </row>
    <row r="8" spans="15:17" ht="14.25" customHeight="1" thickTop="1"/>
    <row r="9" spans="15:17" ht="14.25" customHeight="1"/>
    <row r="10" spans="15:17" ht="12.75" customHeight="1"/>
    <row r="11" spans="15:17" ht="17.25" customHeight="1"/>
    <row r="12" spans="15:17" ht="15" customHeight="1"/>
    <row r="13" spans="15:17" ht="15" customHeight="1"/>
    <row r="14" spans="15:17" ht="15.75" customHeight="1"/>
    <row r="15" spans="15:17" ht="15.75" customHeight="1"/>
    <row r="16" spans="15:17" ht="15" customHeight="1"/>
    <row r="17" ht="15" customHeight="1"/>
    <row r="18" ht="13.5" customHeight="1"/>
    <row r="19" ht="15" customHeight="1"/>
    <row r="20" ht="15.75" customHeight="1"/>
    <row r="21" ht="12" customHeight="1"/>
    <row r="22" ht="13.5" customHeight="1"/>
    <row r="23" ht="15" customHeight="1"/>
    <row r="24" ht="12" customHeight="1"/>
    <row r="25" ht="14.25" customHeight="1"/>
    <row r="26" ht="12.75" customHeight="1"/>
    <row r="27" ht="16.5" customHeight="1"/>
    <row r="28" ht="15.75" customHeight="1"/>
    <row r="29" ht="16.5" customHeight="1"/>
    <row r="30" ht="14.25" customHeight="1"/>
    <row r="31" ht="16.5" customHeight="1"/>
    <row r="32" ht="15.75" customHeight="1"/>
    <row r="33" ht="16.5" customHeight="1"/>
    <row r="34" ht="17.25" customHeight="1"/>
    <row r="35" ht="14.25" customHeight="1"/>
    <row r="36" ht="14.25" customHeight="1"/>
    <row r="37" ht="15" customHeight="1"/>
    <row r="38" ht="16.5" customHeight="1"/>
    <row r="39" ht="12.75" customHeight="1"/>
  </sheetData>
  <printOptions horizontalCentered="1" verticalCentered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Kameli</dc:creator>
  <cp:lastModifiedBy>R!!!</cp:lastModifiedBy>
  <cp:lastPrinted>2014-11-30T08:24:10Z</cp:lastPrinted>
  <dcterms:created xsi:type="dcterms:W3CDTF">2014-11-24T05:26:38Z</dcterms:created>
  <dcterms:modified xsi:type="dcterms:W3CDTF">2014-12-17T06:44:57Z</dcterms:modified>
</cp:coreProperties>
</file>