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11640" tabRatio="740"/>
  </bookViews>
  <sheets>
    <sheet name="چک لیست شهر" sheetId="1" r:id="rId1"/>
    <sheet name="جدول 2 ورود درصد نهایی کسب شده" sheetId="2" r:id="rId2"/>
    <sheet name="Sheet3" sheetId="3" r:id="rId3"/>
    <sheet name="Sheet5" sheetId="7" r:id="rId4"/>
  </sheets>
  <calcPr calcId="145621"/>
</workbook>
</file>

<file path=xl/calcChain.xml><?xml version="1.0" encoding="utf-8"?>
<calcChain xmlns="http://schemas.openxmlformats.org/spreadsheetml/2006/main">
  <c r="R114" i="1" l="1"/>
  <c r="R115" i="1" s="1"/>
  <c r="Q114" i="1"/>
  <c r="Q115" i="1" s="1"/>
  <c r="P114" i="1"/>
  <c r="P115" i="1" s="1"/>
  <c r="O114" i="1"/>
  <c r="O115" i="1" s="1"/>
  <c r="N114" i="1"/>
  <c r="N115" i="1" s="1"/>
  <c r="M114" i="1"/>
  <c r="M115" i="1" s="1"/>
  <c r="L114" i="1"/>
  <c r="L115" i="1" s="1"/>
  <c r="K114" i="1"/>
  <c r="K115" i="1" s="1"/>
  <c r="J114" i="1"/>
  <c r="J115" i="1" s="1"/>
  <c r="I114" i="1"/>
  <c r="I115" i="1" s="1"/>
  <c r="H114" i="1"/>
  <c r="H115" i="1" s="1"/>
  <c r="G114" i="1"/>
  <c r="G115" i="1" s="1"/>
  <c r="F114" i="1"/>
  <c r="E114" i="1"/>
  <c r="E115" i="1" s="1"/>
  <c r="R105" i="1"/>
  <c r="R106" i="1" s="1"/>
  <c r="Q105" i="1"/>
  <c r="Q106" i="1" s="1"/>
  <c r="R93" i="1"/>
  <c r="R94" i="1" s="1"/>
  <c r="Q93" i="1"/>
  <c r="Q94" i="1" s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F24" i="1" s="1"/>
  <c r="R53" i="1"/>
  <c r="R54" i="1" s="1"/>
  <c r="Q53" i="1"/>
  <c r="Q54" i="1" s="1"/>
  <c r="P53" i="1"/>
  <c r="P54" i="1" s="1"/>
  <c r="O53" i="1"/>
  <c r="O54" i="1" s="1"/>
  <c r="N53" i="1"/>
  <c r="N54" i="1" s="1"/>
  <c r="M53" i="1"/>
  <c r="M54" i="1" s="1"/>
  <c r="L53" i="1"/>
  <c r="L54" i="1" s="1"/>
  <c r="K53" i="1"/>
  <c r="K54" i="1" s="1"/>
  <c r="J53" i="1"/>
  <c r="J54" i="1" s="1"/>
  <c r="I53" i="1"/>
  <c r="I54" i="1" s="1"/>
  <c r="H53" i="1"/>
  <c r="H54" i="1" s="1"/>
  <c r="G53" i="1"/>
  <c r="G54" i="1" s="1"/>
  <c r="F53" i="1"/>
  <c r="F54" i="1" s="1"/>
  <c r="R74" i="1"/>
  <c r="R75" i="1" s="1"/>
  <c r="Q74" i="1"/>
  <c r="Q75" i="1" s="1"/>
  <c r="P74" i="1"/>
  <c r="P75" i="1" s="1"/>
  <c r="O74" i="1"/>
  <c r="O75" i="1" s="1"/>
  <c r="N74" i="1"/>
  <c r="N75" i="1" s="1"/>
  <c r="M74" i="1"/>
  <c r="M75" i="1" s="1"/>
  <c r="L74" i="1"/>
  <c r="L75" i="1" s="1"/>
  <c r="K74" i="1"/>
  <c r="K75" i="1" s="1"/>
  <c r="J74" i="1"/>
  <c r="J75" i="1" s="1"/>
  <c r="I74" i="1"/>
  <c r="I75" i="1" s="1"/>
  <c r="H74" i="1"/>
  <c r="H75" i="1" s="1"/>
  <c r="G74" i="1"/>
  <c r="G75" i="1" s="1"/>
  <c r="F74" i="1"/>
  <c r="F75" i="1" s="1"/>
  <c r="P93" i="1"/>
  <c r="P94" i="1" s="1"/>
  <c r="O93" i="1"/>
  <c r="O94" i="1" s="1"/>
  <c r="N93" i="1"/>
  <c r="N94" i="1" s="1"/>
  <c r="M93" i="1"/>
  <c r="M94" i="1" s="1"/>
  <c r="L93" i="1"/>
  <c r="L94" i="1" s="1"/>
  <c r="K93" i="1"/>
  <c r="K94" i="1" s="1"/>
  <c r="J93" i="1"/>
  <c r="J94" i="1" s="1"/>
  <c r="I93" i="1"/>
  <c r="I94" i="1" s="1"/>
  <c r="H93" i="1"/>
  <c r="H94" i="1" s="1"/>
  <c r="G93" i="1"/>
  <c r="G94" i="1" s="1"/>
  <c r="F93" i="1"/>
  <c r="F94" i="1" s="1"/>
  <c r="P105" i="1"/>
  <c r="P106" i="1" s="1"/>
  <c r="O105" i="1"/>
  <c r="O106" i="1" s="1"/>
  <c r="N105" i="1"/>
  <c r="N106" i="1" s="1"/>
  <c r="M105" i="1"/>
  <c r="M106" i="1" s="1"/>
  <c r="L105" i="1"/>
  <c r="L106" i="1" s="1"/>
  <c r="K105" i="1"/>
  <c r="K106" i="1" s="1"/>
  <c r="J105" i="1"/>
  <c r="J106" i="1" s="1"/>
  <c r="I105" i="1"/>
  <c r="I106" i="1" s="1"/>
  <c r="H105" i="1"/>
  <c r="H106" i="1" s="1"/>
  <c r="G105" i="1"/>
  <c r="G106" i="1" s="1"/>
  <c r="F105" i="1"/>
  <c r="F106" i="1" s="1"/>
  <c r="G116" i="1" l="1"/>
  <c r="I116" i="1"/>
  <c r="K116" i="1"/>
  <c r="M116" i="1"/>
  <c r="O116" i="1"/>
  <c r="Q116" i="1"/>
  <c r="G24" i="1"/>
  <c r="K24" i="1"/>
  <c r="O24" i="1"/>
  <c r="H24" i="1"/>
  <c r="H116" i="1"/>
  <c r="J24" i="1"/>
  <c r="J116" i="1"/>
  <c r="L24" i="1"/>
  <c r="L116" i="1"/>
  <c r="N24" i="1"/>
  <c r="N116" i="1"/>
  <c r="P24" i="1"/>
  <c r="P116" i="1"/>
  <c r="R24" i="1"/>
  <c r="R116" i="1"/>
  <c r="I24" i="1"/>
  <c r="M24" i="1"/>
  <c r="Q24" i="1"/>
  <c r="F115" i="1"/>
  <c r="F116" i="1"/>
  <c r="E93" i="1"/>
  <c r="E94" i="1" s="1"/>
  <c r="E53" i="1"/>
  <c r="E54" i="1" s="1"/>
  <c r="E23" i="1"/>
  <c r="E24" i="1" l="1"/>
  <c r="O117" i="1" l="1"/>
  <c r="M117" i="1"/>
  <c r="K117" i="1"/>
  <c r="I117" i="1"/>
  <c r="G117" i="1"/>
  <c r="P117" i="1"/>
  <c r="N117" i="1"/>
  <c r="L117" i="1"/>
  <c r="J117" i="1"/>
  <c r="H117" i="1"/>
  <c r="F117" i="1"/>
  <c r="R117" i="1" l="1"/>
  <c r="AD4" i="2"/>
  <c r="Y4" i="2"/>
  <c r="T4" i="2"/>
  <c r="O4" i="2"/>
  <c r="J4" i="2"/>
  <c r="AC4" i="2"/>
  <c r="X4" i="2"/>
  <c r="S4" i="2"/>
  <c r="N4" i="2"/>
  <c r="I4" i="2"/>
  <c r="D4" i="2"/>
  <c r="AB4" i="2"/>
  <c r="W4" i="2"/>
  <c r="R4" i="2"/>
  <c r="M4" i="2"/>
  <c r="H4" i="2"/>
  <c r="AD3" i="2"/>
  <c r="Y3" i="2"/>
  <c r="T3" i="2"/>
  <c r="O3" i="2"/>
  <c r="J3" i="2"/>
  <c r="I3" i="2"/>
  <c r="I18" i="2" s="1"/>
  <c r="S3" i="2"/>
  <c r="S18" i="2" s="1"/>
  <c r="X3" i="2"/>
  <c r="AC3" i="2"/>
  <c r="N3" i="2"/>
  <c r="M3" i="2"/>
  <c r="R3" i="2"/>
  <c r="W3" i="2"/>
  <c r="AB3" i="2"/>
  <c r="C3" i="2"/>
  <c r="G3" i="2"/>
  <c r="L3" i="2"/>
  <c r="Q3" i="2"/>
  <c r="V3" i="2"/>
  <c r="AA3" i="2"/>
  <c r="B3" i="2" l="1"/>
  <c r="AD18" i="2"/>
  <c r="W18" i="2"/>
  <c r="O18" i="2"/>
  <c r="R18" i="2"/>
  <c r="T18" i="2"/>
  <c r="AC18" i="2"/>
  <c r="X18" i="2"/>
  <c r="N18" i="2"/>
  <c r="M18" i="2"/>
  <c r="Y18" i="2"/>
  <c r="J18" i="2"/>
  <c r="AB18" i="2"/>
  <c r="G4" i="2"/>
  <c r="K4" i="2" s="1"/>
  <c r="Q4" i="2"/>
  <c r="U4" i="2" s="1"/>
  <c r="AA4" i="2"/>
  <c r="AE4" i="2" s="1"/>
  <c r="B4" i="2"/>
  <c r="L4" i="2"/>
  <c r="L18" i="2" s="1"/>
  <c r="V4" i="2"/>
  <c r="V18" i="2" s="1"/>
  <c r="U3" i="2"/>
  <c r="U18" i="2" s="1"/>
  <c r="AE3" i="2"/>
  <c r="AE18" i="2" s="1"/>
  <c r="Q18" i="2"/>
  <c r="Z3" i="2"/>
  <c r="P3" i="2"/>
  <c r="B18" i="2" l="1"/>
  <c r="E3" i="2"/>
  <c r="H3" i="2"/>
  <c r="D3" i="2"/>
  <c r="E4" i="2"/>
  <c r="C4" i="2"/>
  <c r="C18" i="2" s="1"/>
  <c r="Z4" i="2"/>
  <c r="AA18" i="2"/>
  <c r="P4" i="2"/>
  <c r="P18" i="2" s="1"/>
  <c r="G18" i="2"/>
  <c r="Z18" i="2"/>
  <c r="D18" i="2" l="1"/>
  <c r="F3" i="2"/>
  <c r="H18" i="2"/>
  <c r="K3" i="2"/>
  <c r="K18" i="2" s="1"/>
  <c r="E18" i="2"/>
  <c r="F4" i="2"/>
  <c r="AF4" i="2" s="1"/>
  <c r="F18" i="2" l="1"/>
  <c r="AF3" i="2"/>
  <c r="E105" i="1" l="1"/>
  <c r="E106" i="1" s="1"/>
  <c r="E74" i="1"/>
  <c r="E75" i="1" l="1"/>
  <c r="E116" i="1"/>
  <c r="Q117" i="1" s="1"/>
</calcChain>
</file>

<file path=xl/sharedStrings.xml><?xml version="1.0" encoding="utf-8"?>
<sst xmlns="http://schemas.openxmlformats.org/spreadsheetml/2006/main" count="179" uniqueCount="136">
  <si>
    <t>درصد</t>
  </si>
  <si>
    <t>مرکز بهداشتی درمانی 1</t>
  </si>
  <si>
    <t>برنامه ریزی و آموزش</t>
  </si>
  <si>
    <t>سازماندهی</t>
  </si>
  <si>
    <t xml:space="preserve">کنترل - ثبت </t>
  </si>
  <si>
    <t>آگاهی و عملکرد</t>
  </si>
  <si>
    <t>برنامه سلامت مادران</t>
  </si>
  <si>
    <t>برنامه سلامت کودکان</t>
  </si>
  <si>
    <t>مرکز بهداشتی درمانی 2</t>
  </si>
  <si>
    <t>برنامه سلامت باروری</t>
  </si>
  <si>
    <t>برنامه بهبود تغذیه</t>
  </si>
  <si>
    <t>برنامه سلامت میانسالان</t>
  </si>
  <si>
    <t>برنامه سلامت سالمندان</t>
  </si>
  <si>
    <t>میانگین</t>
  </si>
  <si>
    <t>میانگین میانگین ها</t>
  </si>
  <si>
    <t>پایش1</t>
  </si>
  <si>
    <t>پایش2</t>
  </si>
  <si>
    <t xml:space="preserve"> جمع امتیاز فرآیند آگاهی و عملکرد</t>
  </si>
  <si>
    <t xml:space="preserve"> بخش سل (مستقیم)</t>
  </si>
  <si>
    <t xml:space="preserve"> آآیا شرایط فیزیکی آزمایشگاه از نظر اتاق مجزای تهیه اسمیر وفضای مناسب و کابینت بندی استاندارد میباشد؟</t>
  </si>
  <si>
    <t>آیا آزمایشگاه دارای سینک مناسب رنگ آمیزی و دستشویی میباشد؟</t>
  </si>
  <si>
    <t>آیا آزمایشگاه دارای هود, میکروسکوپ, اتوکلاو , صندلی و یخچال مناسب میباشد؟</t>
  </si>
  <si>
    <t xml:space="preserve"> آیا آزمایشگاه دارای UV مناسب و انکوباتور 37 درجه میباشد؟</t>
  </si>
  <si>
    <t xml:space="preserve"> آیا آزمایشگاه دارای وسایل محافظتی نظیر عینک و گان و دستکش میباشد؟</t>
  </si>
  <si>
    <t xml:space="preserve"> آیا استانداردهای لازم جهت نمونه گیری از مریض رعایت میشود؟</t>
  </si>
  <si>
    <t xml:space="preserve">  آیا استانداردهای لازم جهت تهیه اسمیر و فیکس لام رعایت میشود؟</t>
  </si>
  <si>
    <t>آیا استانداردهای لازم در جهت آلودگی زدایی انجام میشود؟</t>
  </si>
  <si>
    <t xml:space="preserve">آيا رنگ بصورت صحيح در آزمايشگاه تهيه ميشود و تاريخ آن ثبت ميگردد؟   </t>
  </si>
  <si>
    <t xml:space="preserve"> آيا اصول رنگ آميزي رعايت ميگردد؟</t>
  </si>
  <si>
    <t>آيا پسماندها پس از پايان كار با استفاده از كيسه اتوكلاو ،‌اتوكلاو ميشود؟</t>
  </si>
  <si>
    <t>آيا 10 % لامهاي منفي و كل لامهاي مثبت جهت بازبيني به مركز استان ارسال ميشود؟</t>
  </si>
  <si>
    <t xml:space="preserve">آيا نمونه هاي بدون كيفيت به واحدهاي ارجاعي پس خوراند داده ميشود؟ </t>
  </si>
  <si>
    <t>آيا جوابهاي مثبت در دفاتر با رنگ قرمز ثبت ميگردد؟</t>
  </si>
  <si>
    <t>آيا پرسنل سال گذشته در دوره هاي آموزشي در مراكز آموزشي / مراجع شركت كرده اند؟</t>
  </si>
  <si>
    <t>آيا كاركنان شاغل در آزمايشگاه سل مور معاينات پزشكي (6ماهه يا ساليانه) قرار ميگيرند؟</t>
  </si>
  <si>
    <t xml:space="preserve">آيا پرسنل در خصوص آلوده زدائي احتمالي و مراحل آن آموزش ديده اند؟ </t>
  </si>
  <si>
    <t>آيا نظافت و بهداشت فضاي آزمايشگاه در حد مطلوب ميباشد؟</t>
  </si>
  <si>
    <t xml:space="preserve"> تالاسمی</t>
  </si>
  <si>
    <t>آیا سیستمی جهت ثبت نتایج CBC براي متقاضیان ازدواج وجود دارد؟</t>
  </si>
  <si>
    <t>آیا جهت ضدانعقاد از نمک دي پتاسیم (K2EDTA) EDTA استفاده میشود؟</t>
  </si>
  <si>
    <t>آآیا پس از نمونهگیري، نمونه بلافاصله توسط میکسر یا سروته نمود، با ضد انعقاد مخلوط میشود؟</t>
  </si>
  <si>
    <t>آآیا نتایج آزمایش‌ها مبتنی بر استانداردهاي کشوري بایگانی و نگهداري میشود؟</t>
  </si>
  <si>
    <t>آیا آزمایشگاه دستگاه سل کانتر تاییدیه معتبر مانند تاییدیه ازمایشگاه رفرانس را دارا میباشد؟</t>
  </si>
  <si>
    <t>آیا سل کانتر داراي شناسنامه میباشد؟</t>
  </si>
  <si>
    <t>آیا دستورالعمل فنی دستگاه سل کانتر موجود میباشد؟</t>
  </si>
  <si>
    <t>آآیا سوابق کالیبراسیون دستگاه توسط شرکت پشتیبان در هنگام نصب و راهاندازي موجود میباشد؟</t>
  </si>
  <si>
    <t>آیا سوابق نگهداري، سرویسهاي دورهاي و تعمیرات (در صورت لزوم) دستگاه موجود میباشد؟</t>
  </si>
  <si>
    <t xml:space="preserve"> آیا نمونه‌های با MCV، MCH و RBC غیرطبیعی دوباره کنترل می‌شوند؟</t>
  </si>
  <si>
    <t>آیا کالیبراسیون دوره‌ای دستگاه سل کانتر حداقل هر 6 ماه یکبار انجام می‌گردد و سوابق آن موجود است؟</t>
  </si>
  <si>
    <t>آیا عدم دقت سل کانتر به طور ماهانه ارزیابی می شود ؟</t>
  </si>
  <si>
    <t>آیا براي کنترل کیفی روزانه از خون کنترل استفاده میشود؟</t>
  </si>
  <si>
    <t>آیا سوابق کنترل کیفی دستگاه موجود می باشد ؟</t>
  </si>
  <si>
    <t>آیا جهت کالیبراسیون سل کانتر از روش مرجع دستی اندازه گیري هموگلوبین استفاده میشود؟</t>
  </si>
  <si>
    <t xml:space="preserve"> آیا از روش میکرو هماتوکریت دستی جهت کالیبراسیون سل کانتر استفاده می شود ؟</t>
  </si>
  <si>
    <t>آیا کنترل کیفی اسپکتروفتومتر یا فتومترحداقل هر 6 ماه یکبار انجام میگردد ؟</t>
  </si>
  <si>
    <t>آآیا دستورالعمل کنترل کیفی سمپلر وجود دارد؟</t>
  </si>
  <si>
    <t>آآیا کنترل کیفی سمپلرها حداقل هر 6 ماه یکبار انجام می شود ؟</t>
  </si>
  <si>
    <t>آیا آزمایش HbA2 انجام می‌گیرد؟</t>
  </si>
  <si>
    <t>آآیا دستورالعمل انجام آزمایش اندازه گیري HbA2 وجود دارد؟</t>
  </si>
  <si>
    <t>آیا نمونه‌های CBC حداقل به مدت 24 ساعت پس از آزمایش در یخچال نگهداري می شود ؟</t>
  </si>
  <si>
    <t>آآیا یخچال ها چارت کنترل دما دارند ؟</t>
  </si>
  <si>
    <t>آآیا آزمایشگاه در برنامه کنترل کیفی خارجی هماتولوژي شرکت می نماید ؟</t>
  </si>
  <si>
    <t>آآیا پرسنل آزمایشگاه در زمینه کنترل کیفی و موضوعات مربوطه طلاعات لازم و کافی دارند؟</t>
  </si>
  <si>
    <t>آیا در طول سال گذشته کارگاه آموزشی جهت پرسنل آزمایشگاه برگزار گردیده است ؟</t>
  </si>
  <si>
    <t>آیا دستورالعمل " اصول انجام و تضمین کیفیت آزمایشگاههاي غربالگري تالاسمی " توسط کارکنان مربوطه مطالعه شده است ؟</t>
  </si>
  <si>
    <t>آیا آزمایشگاه هماتولوژي داراي حداقل یک نفر کاردان یا تکنسین آزمایشگاه می باشد؟</t>
  </si>
  <si>
    <t>آآیا تخصیص فضا در آزمایشگاه به گونه اي است که به بخشهاي نمونه گیري ، پذیرش ، میکروبشناسی،</t>
  </si>
  <si>
    <t>التور، سالمونلا و شیگلا</t>
  </si>
  <si>
    <t>آآیا پرسنل آزمایشگاه در دورههاي آموزشی (کارگاههاي عملی، بازآموزي و… ) مرتبط شرکت میکنند؟</t>
  </si>
  <si>
    <t>آیا دستورالعمل نمونه گیري و انتقال نمونه هاي مدفوع در آزمایشگاه موجود بوده و استفاده می شود؟</t>
  </si>
  <si>
    <t>آیا حجم محیط کري بلر داخل لوله به اندازه ایست که داراي حداقل 4 سانتیمتر عمق باشد و از ظرف شفاف و مناسب استفاده می‌گردد؟</t>
  </si>
  <si>
    <t xml:space="preserve">آیا کري بلر حاوي سوآب مقعدي ،حداکثر بعد از 48 تا 72 ساعت یخچال گذاري به آزمایشگاه انتقال و 
کشت داده می شود؟
</t>
  </si>
  <si>
    <t xml:space="preserve">آیا از محیط کشت مک کانکی آگار یا ائوزین متیلن بلو براي کشت نمونه مدفوع استفاده می شود؟  </t>
  </si>
  <si>
    <t>آآیا از محیط TCBS براي کشت نمونه مدفوع جهت جداسازي ویبریو کلرا استفاده می شود؟</t>
  </si>
  <si>
    <t>آ آیا از محیط HE و XLD  براي کشت نمونه مدفوع جهت جداسازي سالمونلا و شیگلا استفاده میشود؟</t>
  </si>
  <si>
    <t xml:space="preserve"> آیا زمان مناسب انکوباسیون (بعد از 6 تا 8 ساعت) براي ساب کالچر APW روی TCBS استفاده می‌شود؟</t>
  </si>
  <si>
    <t>آآیا در صورت استفاده از محیطهاي مایع مغذي زمان انکوباسیون 12-8 ساعت برای SF یا 6-4 ساعت برای GN رعایت می‌شود؟</t>
  </si>
  <si>
    <t xml:space="preserve">آیا براي تشخیص ویبریو کلرا، سالمونلا و شیگلا از حداقل تستها و محیط‌هاي افتراقی زیر استفاده میشود؟ </t>
  </si>
  <si>
    <t xml:space="preserve"> آیا در انجام آزمایش آنتی سرمی از محیطهاي غیر انتخابی (عدم استفاده از TCBS) استفاده می‌کنید؟ </t>
  </si>
  <si>
    <t xml:space="preserve"> آیا از آنتی سرمها جهت تشخیص ویبریو کلرا، سالمونلا و شیگلا استفاده میشود؟؟ </t>
  </si>
  <si>
    <t>آآیا در آزمایش تعیین حساسیت ویبریو کلرا براي تفسیر قطر هاله عدم رشد از جداول استاندارد CLSI استفاده می‌شود؟</t>
  </si>
  <si>
    <t xml:space="preserve"> آیا محیطهاي کشت و معرفها، آنتی‌سرم‌ها و دیسک‌های آنتی‌بیوگرام که براي جدا سازي و تشخیص ویبریو کلرا، سالمونلا و شیگلا استفاده می شود کنترل کیفی می شوند (مشاهده مستندات)؟</t>
  </si>
  <si>
    <t xml:space="preserve"> آیا از اندیکاتورهاي شیمیایی و بیولوژیک براي ارزیابی صحت عملکرد اتوکلاو استفاده میشود؟</t>
  </si>
  <si>
    <t xml:space="preserve">آیا دستورالعمل مربوط به ایمنی کارکنان و محیط آزمایشگاه مکتوب بوده و کارکنان به اجراي آن متعهد می باشند؟ </t>
  </si>
  <si>
    <t xml:space="preserve"> </t>
  </si>
  <si>
    <t>مواد مخدر</t>
  </si>
  <si>
    <t>آیا پرسنل آزمایشگاه در دوره‌های آموزشی مرتبط شرکت می‌کنند؟</t>
  </si>
  <si>
    <t xml:space="preserve"> آیا مستندات مربوط به آموزش پرسنل در آزمایشگاه وجود دارد؟</t>
  </si>
  <si>
    <t>آیا دستشویی جداگانه جهت نمونه‌گیری آزمایش مواد مخدر وجود دارد؟</t>
  </si>
  <si>
    <t xml:space="preserve">آيا مراجعه كننده جهت آزمايش عدم اعتیاد داراي برگه عکس دار و ممهور به مهر سازمان ارجاع دهنده مي‌باشد؟  </t>
  </si>
  <si>
    <t xml:space="preserve"> آیا مهر برجسته بر روی عکس مراجعه کننده (در برگه جواب) زده می‌شود؟  </t>
  </si>
  <si>
    <t xml:space="preserve">آ آيا بخش نمونه‌برداري مجهز به سيستم دوربين مدار بسته مي‌باشد؟  </t>
  </si>
  <si>
    <t>در صورت منفي بودن سئوال قبل آيا در هنگام نمونه‌گيري نظارت مستقيم از طريق آينه صورت مي‌گيرد؟</t>
  </si>
  <si>
    <t>آيا جهت غربالگري اوليه از کیت غربالگری مناسب داراي تاييديه معتبر استفاده مي‌شود؟</t>
  </si>
  <si>
    <t xml:space="preserve">آيا در صورت مثبت بودن تست غربالي آزمايش تاييدي TLC انجام مي‌گيرد ؟ </t>
  </si>
  <si>
    <t>آيا كیتها مطابق دستورالعمل سازنده نگهداري مي‌شوند؟؟</t>
  </si>
  <si>
    <t>آآیا پس از خواندن نتایج، جهت نگهداری پلیت TLC روی این صفحه‌ها با یک صفحه شیشه‌ای  پوشانیده می‌شود؟</t>
  </si>
  <si>
    <t>آیا پلیت‌های TLC فوق تا یک سال بایگانی می‌شود؟</t>
  </si>
  <si>
    <t>آیا تمام تجهیزات دارای شناسنامه هستند؟</t>
  </si>
  <si>
    <t>آیا پرسنل آزمایشگاه در زمینه اجرای برنامه کنترل کیفیت داخلی اطلاعات لازم را دارند؟</t>
  </si>
  <si>
    <t>آیا در هر سری آزمایش ازنمونه های کنترل مثبت و منفی استفاده می شود؟</t>
  </si>
  <si>
    <t>آیا دستور العمل فرایندهای آزمایشگاه تشخیص اعتیاد به مواد مخدر در دسترس همکاران قرار دارد؟</t>
  </si>
  <si>
    <t>آیا سوابق برنامه ارزیابی خارجی کیفیت در آزمایشگاه وجود دارد؟</t>
  </si>
  <si>
    <t>مالاریا</t>
  </si>
  <si>
    <t xml:space="preserve">آ1- آيا صلاحيت  پرسنل انجام دهنده آزمايش مالاريا براي انجام مسئوليت‌هاي محوله براي مسئول آزمایشگاه محرز گرديده است ؟ </t>
  </si>
  <si>
    <t>2- آيا پرسنل انجام دهنده آزمايش مالاريا نحوه صحيح مستندسازي آشنایی دارد؟</t>
  </si>
  <si>
    <t>آ3- آيا میکروسکوپ داراي تاييديه معتبر می‌باشد؟</t>
  </si>
  <si>
    <t>6- آيا معيارهاي رد يا قبول نمونه‌هاي مالاريا (مانند زمان مناسب خونگيري، كيفيت لام‌هاي گسترش‌هاي ضخيم و نازك) مشخص و مکتوب شده است؟</t>
  </si>
  <si>
    <t>7- آيا مواد و معرف‌هاي لازم براي انجام آزمايش وجود دارند؟</t>
  </si>
  <si>
    <t>8- آيا كيفيت لام‌هاي مورد استفاده خوب است و همه آنها قبل از مصرف تميز مي‌شوند؟</t>
  </si>
  <si>
    <t>آ9- آیا غلظت گسترش نازک و ضخیم استاندارد می‌باشد؟</t>
  </si>
  <si>
    <t xml:space="preserve"> آیا مراحل فیکساسیون بطور صحیح انجام می‌گیرد؟ </t>
  </si>
  <si>
    <t xml:space="preserve"> آیا مراحل رنگ‌آمیزی گیمسا رعایت می‌گردد؟ ؟</t>
  </si>
  <si>
    <t>14- آیا مسئول آزمایشگاه مالاریا لام‌های مجهول را بطور صحیح تشخیص داده است؟</t>
  </si>
  <si>
    <t>آزمایشگاه در داخل مرکز مستقر و یا با مرکز حداقل فاصله ممکن را دارد.</t>
  </si>
  <si>
    <t>خدمات آزمایشگاهی در ساعات اداری مرکز ارائه می گردد.</t>
  </si>
  <si>
    <t>بیمه روستایی</t>
  </si>
  <si>
    <t>چک لیست پایش برنامه واحد امور آزمایشگاهها در مركز بهداشتي درماني شهری</t>
  </si>
  <si>
    <t>آیا از محیط آب پپتونه قلیا یی براي کشت نمونه مدفوع جهت بازیافت مقادیر کم ویبریو کلرا استفاده می شود؟</t>
  </si>
  <si>
    <t xml:space="preserve">جمع امتیاز فرایند برنامه سل </t>
  </si>
  <si>
    <t xml:space="preserve">جمع امتیاز فرایند برنامه تالاسمی </t>
  </si>
  <si>
    <t>جمع امتیاز فرایند برنامه التور ،سالمونلا ، شیگلا</t>
  </si>
  <si>
    <t xml:space="preserve"> جمع امتیاز فرآیند مواد مخدر</t>
  </si>
  <si>
    <t xml:space="preserve">جمع امتیاز فرآیند مالاریا </t>
  </si>
  <si>
    <t xml:space="preserve"> جمع امتیاز فرآیند بیمه روستایی </t>
  </si>
  <si>
    <t>آزمایشات مادران باردار و کسبه بر اساس دستورالعمل انجام میشود</t>
  </si>
  <si>
    <t>جمه امتیاز کل فرایند ها</t>
  </si>
  <si>
    <t>درصد کل</t>
  </si>
  <si>
    <t xml:space="preserve">نام دانشگاه: کرمانشاه              نام شهرستان:                        نام مركز بهداشتي درماني:                           نام ناظر :                            تاریخ بازدید :
</t>
  </si>
  <si>
    <t>E116/6*100=</t>
  </si>
  <si>
    <r>
      <t>آیا موارد کنترل کیفی یخچال</t>
    </r>
    <r>
      <rPr>
        <sz val="13"/>
        <rFont val="Times New Roman"/>
        <family val="1"/>
      </rPr>
      <t>,</t>
    </r>
    <r>
      <rPr>
        <sz val="13"/>
        <rFont val="B Nazanin"/>
      </rPr>
      <t xml:space="preserve"> انکوباتور و اتوکلاو رعایت میشود؟</t>
    </r>
  </si>
  <si>
    <r>
      <t>آیا</t>
    </r>
    <r>
      <rPr>
        <sz val="8"/>
        <rFont val="Calibri"/>
        <family val="2"/>
        <scheme val="minor"/>
      </rPr>
      <t xml:space="preserve"> </t>
    </r>
    <r>
      <rPr>
        <sz val="8"/>
        <rFont val="B Mitra"/>
      </rPr>
      <t>دستورالعمل</t>
    </r>
    <r>
      <rPr>
        <sz val="8"/>
        <rFont val="Calibri"/>
        <family val="2"/>
        <scheme val="minor"/>
      </rPr>
      <t xml:space="preserve"> </t>
    </r>
    <r>
      <rPr>
        <sz val="8"/>
        <rFont val="B Mitra"/>
      </rPr>
      <t>جدا</t>
    </r>
    <r>
      <rPr>
        <sz val="8"/>
        <rFont val="Calibri"/>
        <family val="2"/>
        <scheme val="minor"/>
      </rPr>
      <t xml:space="preserve"> </t>
    </r>
    <r>
      <rPr>
        <sz val="8"/>
        <rFont val="B Mitra"/>
      </rPr>
      <t>سازي</t>
    </r>
    <r>
      <rPr>
        <sz val="8"/>
        <rFont val="Calibri"/>
        <family val="2"/>
        <scheme val="minor"/>
      </rPr>
      <t xml:space="preserve"> </t>
    </r>
    <r>
      <rPr>
        <sz val="8"/>
        <rFont val="B Mitra"/>
      </rPr>
      <t>و</t>
    </r>
    <r>
      <rPr>
        <sz val="8"/>
        <rFont val="Calibri"/>
        <family val="2"/>
        <scheme val="minor"/>
      </rPr>
      <t xml:space="preserve"> </t>
    </r>
    <r>
      <rPr>
        <sz val="8"/>
        <rFont val="B Mitra"/>
      </rPr>
      <t>تشخیصآزمایشگاهی</t>
    </r>
    <r>
      <rPr>
        <sz val="8"/>
        <rFont val="Calibri"/>
        <family val="2"/>
        <scheme val="minor"/>
      </rPr>
      <t xml:space="preserve"> </t>
    </r>
    <r>
      <rPr>
        <sz val="8"/>
        <rFont val="B Mitra"/>
      </rPr>
      <t>ویبریو</t>
    </r>
    <r>
      <rPr>
        <sz val="8"/>
        <rFont val="Calibri"/>
        <family val="2"/>
        <scheme val="minor"/>
      </rPr>
      <t xml:space="preserve"> </t>
    </r>
    <r>
      <rPr>
        <sz val="8"/>
        <rFont val="B Mitra"/>
      </rPr>
      <t>کلرا، سالمونلا و شیگلا جهت</t>
    </r>
    <r>
      <rPr>
        <sz val="8"/>
        <rFont val="Calibri"/>
        <family val="2"/>
        <scheme val="minor"/>
      </rPr>
      <t xml:space="preserve"> </t>
    </r>
    <r>
      <rPr>
        <sz val="8"/>
        <rFont val="B Mitra"/>
      </rPr>
      <t>استفاده</t>
    </r>
    <r>
      <rPr>
        <sz val="8"/>
        <rFont val="Calibri"/>
        <family val="2"/>
        <scheme val="minor"/>
      </rPr>
      <t xml:space="preserve"> </t>
    </r>
    <r>
      <rPr>
        <sz val="8"/>
        <rFont val="B Mitra"/>
      </rPr>
      <t>در</t>
    </r>
    <r>
      <rPr>
        <sz val="8"/>
        <rFont val="Calibri"/>
        <family val="2"/>
        <scheme val="minor"/>
      </rPr>
      <t xml:space="preserve"> </t>
    </r>
    <r>
      <rPr>
        <sz val="8"/>
        <rFont val="B Mitra"/>
      </rPr>
      <t>آزمایشگاه</t>
    </r>
    <r>
      <rPr>
        <sz val="8"/>
        <rFont val="Calibri"/>
        <family val="2"/>
        <scheme val="minor"/>
      </rPr>
      <t xml:space="preserve"> </t>
    </r>
    <r>
      <rPr>
        <sz val="8"/>
        <rFont val="B Mitra"/>
      </rPr>
      <t>موجود</t>
    </r>
    <r>
      <rPr>
        <sz val="8"/>
        <rFont val="Calibri"/>
        <family val="2"/>
        <scheme val="minor"/>
      </rPr>
      <t xml:space="preserve"> </t>
    </r>
    <r>
      <rPr>
        <sz val="8"/>
        <rFont val="B Mitra"/>
      </rPr>
      <t>می</t>
    </r>
    <r>
      <rPr>
        <sz val="8"/>
        <rFont val="Calibri"/>
        <family val="2"/>
        <scheme val="minor"/>
      </rPr>
      <t>‌</t>
    </r>
    <r>
      <rPr>
        <sz val="8"/>
        <rFont val="B Mitra"/>
      </rPr>
      <t>باشد؟</t>
    </r>
  </si>
  <si>
    <r>
      <t>کلیه اقلام آزمایش ها طبق تفاهم نامه و بسته خدمات تعریف شده ارائه می شود</t>
    </r>
    <r>
      <rPr>
        <sz val="11"/>
        <rFont val="Arial"/>
        <family val="2"/>
      </rPr>
      <t>.</t>
    </r>
  </si>
  <si>
    <r>
      <t>فرانشیز مصوب (15% تعرفه دولتی) در ارائه خدمات آزمایشگاهی رعایت می گردد</t>
    </r>
    <r>
      <rPr>
        <sz val="11"/>
        <rFont val="Arial"/>
        <family val="2"/>
      </rPr>
      <t>.</t>
    </r>
    <r>
      <rPr>
        <sz val="11"/>
        <rFont val="B Mitra"/>
      </rPr>
      <t xml:space="preserve">         </t>
    </r>
  </si>
  <si>
    <r>
      <t>حق نمونه گیری و یا پذیرش در آزمایشگاه مرکز یا</t>
    </r>
    <r>
      <rPr>
        <sz val="11"/>
        <rFont val="Arial"/>
        <family val="2"/>
      </rPr>
      <t xml:space="preserve"> </t>
    </r>
    <r>
      <rPr>
        <sz val="11"/>
        <rFont val="B Mitra"/>
      </rPr>
      <t>آزمایشگاه طرف قرارداد از بیمه  شدگان دریافت نمی گردد</t>
    </r>
    <r>
      <rPr>
        <sz val="11"/>
        <rFont val="Calibri"/>
        <family val="2"/>
        <scheme val="minor"/>
      </rPr>
      <t>.</t>
    </r>
    <r>
      <rPr>
        <sz val="11"/>
        <rFont val="B Mitra"/>
      </rPr>
      <t xml:space="preserve">   </t>
    </r>
  </si>
  <si>
    <r>
      <t>شرایط مناسب در آزمایشگاه (نظافت، چیدمان مناسب، درجه حرارت مناسب و ...) رعایت می گردد</t>
    </r>
    <r>
      <rPr>
        <sz val="1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</si>
</sst>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ريال&quot;\ * #,##0.00_-;_-&quot;ريال&quot;\ * #,##0.00\-;_-&quot;ريال&quot;\ * &quot;-&quot;??_-;_-@_-"/>
    <numFmt numFmtId="165" formatCode="_-[$ريال-429]\ * #,##0.00_-;_-[$ريال-429]\ * #,##0.00\-;_-[$ريال-429]\ * &quot;-&quot;??_-;_-@_-"/>
    <numFmt numFmtId="166" formatCode="#,##0_ ;\-#,##0\ "/>
    <numFmt numFmtId="167" formatCode="0.0"/>
    <numFmt numFmtId="168" formatCode="0;[Red]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3"/>
      <name val="B Nazanin"/>
    </font>
    <font>
      <sz val="13"/>
      <name val="Times New Roman"/>
      <family val="1"/>
    </font>
    <font>
      <b/>
      <sz val="8"/>
      <name val="Arial"/>
      <family val="2"/>
    </font>
    <font>
      <sz val="11"/>
      <name val="Arial"/>
      <family val="2"/>
    </font>
    <font>
      <sz val="8"/>
      <name val="B Mitra"/>
    </font>
    <font>
      <sz val="8"/>
      <name val="Calibri"/>
      <family val="2"/>
      <scheme val="minor"/>
    </font>
    <font>
      <sz val="11"/>
      <name val="Calibri"/>
      <family val="2"/>
      <charset val="178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name val="B Mitra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5B8B7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165" fontId="0" fillId="0" borderId="0"/>
    <xf numFmtId="164" fontId="2" fillId="0" borderId="0" applyFont="0" applyFill="0" applyBorder="0" applyAlignment="0" applyProtection="0"/>
  </cellStyleXfs>
  <cellXfs count="118">
    <xf numFmtId="165" fontId="0" fillId="0" borderId="0" xfId="0"/>
    <xf numFmtId="0" fontId="0" fillId="0" borderId="0" xfId="0" applyNumberFormat="1"/>
    <xf numFmtId="0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/>
    </xf>
    <xf numFmtId="167" fontId="1" fillId="0" borderId="9" xfId="0" applyNumberFormat="1" applyFont="1" applyBorder="1" applyAlignment="1">
      <alignment horizontal="center" vertical="center"/>
    </xf>
    <xf numFmtId="0" fontId="1" fillId="6" borderId="9" xfId="0" applyNumberFormat="1" applyFont="1" applyFill="1" applyBorder="1" applyAlignment="1">
      <alignment horizontal="center" vertical="center" wrapText="1"/>
    </xf>
    <xf numFmtId="167" fontId="1" fillId="6" borderId="9" xfId="0" applyNumberFormat="1" applyFont="1" applyFill="1" applyBorder="1" applyAlignment="1">
      <alignment horizontal="center" vertical="center"/>
    </xf>
    <xf numFmtId="0" fontId="0" fillId="6" borderId="9" xfId="0" applyNumberFormat="1" applyFill="1" applyBorder="1"/>
    <xf numFmtId="0" fontId="1" fillId="6" borderId="9" xfId="0" applyNumberFormat="1" applyFont="1" applyFill="1" applyBorder="1" applyAlignment="1">
      <alignment horizontal="center" vertical="center"/>
    </xf>
    <xf numFmtId="0" fontId="1" fillId="7" borderId="9" xfId="0" applyNumberFormat="1" applyFont="1" applyFill="1" applyBorder="1" applyAlignment="1">
      <alignment horizontal="center" vertical="center"/>
    </xf>
    <xf numFmtId="167" fontId="1" fillId="7" borderId="9" xfId="0" applyNumberFormat="1" applyFont="1" applyFill="1" applyBorder="1" applyAlignment="1">
      <alignment horizontal="center" vertical="center"/>
    </xf>
    <xf numFmtId="167" fontId="1" fillId="9" borderId="9" xfId="0" applyNumberFormat="1" applyFont="1" applyFill="1" applyBorder="1" applyAlignment="1">
      <alignment horizontal="center" vertical="center"/>
    </xf>
    <xf numFmtId="0" fontId="1" fillId="10" borderId="9" xfId="0" applyNumberFormat="1" applyFont="1" applyFill="1" applyBorder="1" applyAlignment="1">
      <alignment horizontal="center" vertical="center"/>
    </xf>
    <xf numFmtId="167" fontId="1" fillId="11" borderId="9" xfId="0" applyNumberFormat="1" applyFont="1" applyFill="1" applyBorder="1" applyAlignment="1">
      <alignment horizontal="center"/>
    </xf>
    <xf numFmtId="0" fontId="1" fillId="11" borderId="9" xfId="0" applyNumberFormat="1" applyFont="1" applyFill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11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3" fillId="2" borderId="8" xfId="1" applyNumberFormat="1" applyFont="1" applyFill="1" applyBorder="1" applyAlignment="1">
      <alignment horizontal="center" vertical="center" wrapText="1" readingOrder="1"/>
    </xf>
    <xf numFmtId="0" fontId="3" fillId="2" borderId="8" xfId="1" applyNumberFormat="1" applyFont="1" applyFill="1" applyBorder="1" applyAlignment="1">
      <alignment horizontal="center" vertical="center" wrapText="1" readingOrder="2"/>
    </xf>
    <xf numFmtId="0" fontId="4" fillId="8" borderId="1" xfId="0" applyNumberFormat="1" applyFont="1" applyFill="1" applyBorder="1" applyAlignment="1">
      <alignment horizontal="center" wrapText="1" readingOrder="2"/>
    </xf>
    <xf numFmtId="0" fontId="5" fillId="0" borderId="1" xfId="1" applyNumberFormat="1" applyFont="1" applyBorder="1" applyAlignment="1">
      <alignment horizontal="center" vertical="center" textRotation="90" wrapText="1" readingOrder="1"/>
    </xf>
    <xf numFmtId="0" fontId="3" fillId="3" borderId="2" xfId="1" applyNumberFormat="1" applyFont="1" applyFill="1" applyBorder="1" applyAlignment="1">
      <alignment horizontal="center" vertical="center" textRotation="90" wrapText="1" readingOrder="2"/>
    </xf>
    <xf numFmtId="0" fontId="6" fillId="4" borderId="5" xfId="1" applyNumberFormat="1" applyFont="1" applyFill="1" applyBorder="1" applyAlignment="1">
      <alignment horizontal="center" vertical="center" wrapText="1" readingOrder="2"/>
    </xf>
    <xf numFmtId="0" fontId="7" fillId="4" borderId="16" xfId="1" applyNumberFormat="1" applyFont="1" applyFill="1" applyBorder="1" applyAlignment="1">
      <alignment horizontal="right" vertical="center" wrapText="1" readingOrder="2"/>
    </xf>
    <xf numFmtId="0" fontId="7" fillId="4" borderId="31" xfId="1" applyNumberFormat="1" applyFont="1" applyFill="1" applyBorder="1" applyAlignment="1">
      <alignment horizontal="center" vertical="center" wrapText="1" readingOrder="2"/>
    </xf>
    <xf numFmtId="0" fontId="3" fillId="3" borderId="7" xfId="1" applyNumberFormat="1" applyFont="1" applyFill="1" applyBorder="1" applyAlignment="1">
      <alignment horizontal="center" vertical="center" textRotation="90" wrapText="1" readingOrder="2"/>
    </xf>
    <xf numFmtId="0" fontId="6" fillId="4" borderId="4" xfId="1" applyNumberFormat="1" applyFont="1" applyFill="1" applyBorder="1" applyAlignment="1">
      <alignment horizontal="center" vertical="center" wrapText="1" readingOrder="2"/>
    </xf>
    <xf numFmtId="0" fontId="7" fillId="4" borderId="23" xfId="1" applyNumberFormat="1" applyFont="1" applyFill="1" applyBorder="1" applyAlignment="1">
      <alignment horizontal="right" vertical="center" wrapText="1" readingOrder="2"/>
    </xf>
    <xf numFmtId="0" fontId="3" fillId="3" borderId="8" xfId="1" applyNumberFormat="1" applyFont="1" applyFill="1" applyBorder="1" applyAlignment="1">
      <alignment horizontal="center" vertical="center" textRotation="90" wrapText="1" readingOrder="2"/>
    </xf>
    <xf numFmtId="0" fontId="7" fillId="4" borderId="24" xfId="1" applyNumberFormat="1" applyFont="1" applyFill="1" applyBorder="1" applyAlignment="1">
      <alignment horizontal="right" vertical="center" wrapText="1" readingOrder="2"/>
    </xf>
    <xf numFmtId="0" fontId="7" fillId="4" borderId="25" xfId="1" applyNumberFormat="1" applyFont="1" applyFill="1" applyBorder="1" applyAlignment="1">
      <alignment horizontal="right" vertical="center" wrapText="1" readingOrder="2"/>
    </xf>
    <xf numFmtId="0" fontId="7" fillId="4" borderId="16" xfId="1" applyNumberFormat="1" applyFont="1" applyFill="1" applyBorder="1" applyAlignment="1">
      <alignment horizontal="right" vertical="center" wrapText="1" readingOrder="1"/>
    </xf>
    <xf numFmtId="0" fontId="7" fillId="4" borderId="25" xfId="1" applyNumberFormat="1" applyFont="1" applyFill="1" applyBorder="1" applyAlignment="1">
      <alignment horizontal="right" vertical="center" wrapText="1" readingOrder="1"/>
    </xf>
    <xf numFmtId="0" fontId="3" fillId="3" borderId="8" xfId="1" applyNumberFormat="1" applyFont="1" applyFill="1" applyBorder="1" applyAlignment="1">
      <alignment horizontal="center" vertical="center" textRotation="90" wrapText="1" readingOrder="2"/>
    </xf>
    <xf numFmtId="165" fontId="8" fillId="0" borderId="0" xfId="0" applyFont="1"/>
    <xf numFmtId="0" fontId="7" fillId="4" borderId="37" xfId="1" applyNumberFormat="1" applyFont="1" applyFill="1" applyBorder="1" applyAlignment="1">
      <alignment horizontal="right" vertical="center" wrapText="1" readingOrder="2"/>
    </xf>
    <xf numFmtId="0" fontId="5" fillId="5" borderId="1" xfId="1" applyNumberFormat="1" applyFont="1" applyFill="1" applyBorder="1" applyAlignment="1">
      <alignment vertical="center" textRotation="90" wrapText="1" readingOrder="1"/>
    </xf>
    <xf numFmtId="0" fontId="5" fillId="6" borderId="1" xfId="1" applyNumberFormat="1" applyFont="1" applyFill="1" applyBorder="1" applyAlignment="1">
      <alignment horizontal="center" vertical="center" wrapText="1" readingOrder="1"/>
    </xf>
    <xf numFmtId="0" fontId="6" fillId="6" borderId="1" xfId="1" applyNumberFormat="1" applyFont="1" applyFill="1" applyBorder="1" applyAlignment="1">
      <alignment horizontal="center" wrapText="1" readingOrder="1"/>
    </xf>
    <xf numFmtId="0" fontId="3" fillId="0" borderId="2" xfId="1" applyNumberFormat="1" applyFont="1" applyBorder="1" applyAlignment="1">
      <alignment horizontal="center" vertical="center" textRotation="90" wrapText="1" readingOrder="1"/>
    </xf>
    <xf numFmtId="0" fontId="3" fillId="3" borderId="22" xfId="1" applyNumberFormat="1" applyFont="1" applyFill="1" applyBorder="1" applyAlignment="1">
      <alignment horizontal="center" vertical="center" textRotation="90" wrapText="1" readingOrder="2"/>
    </xf>
    <xf numFmtId="0" fontId="3" fillId="0" borderId="7" xfId="1" applyNumberFormat="1" applyFont="1" applyBorder="1" applyAlignment="1">
      <alignment horizontal="center" vertical="center" textRotation="90" wrapText="1" readingOrder="1"/>
    </xf>
    <xf numFmtId="0" fontId="3" fillId="3" borderId="19" xfId="1" applyNumberFormat="1" applyFont="1" applyFill="1" applyBorder="1" applyAlignment="1">
      <alignment horizontal="center" vertical="center" textRotation="90" wrapText="1" readingOrder="2"/>
    </xf>
    <xf numFmtId="0" fontId="3" fillId="3" borderId="18" xfId="1" applyNumberFormat="1" applyFont="1" applyFill="1" applyBorder="1" applyAlignment="1">
      <alignment horizontal="center" vertical="center" textRotation="90" wrapText="1" readingOrder="2"/>
    </xf>
    <xf numFmtId="0" fontId="7" fillId="4" borderId="5" xfId="1" applyNumberFormat="1" applyFont="1" applyFill="1" applyBorder="1" applyAlignment="1">
      <alignment horizontal="right" vertical="center" wrapText="1" readingOrder="2"/>
    </xf>
    <xf numFmtId="0" fontId="7" fillId="4" borderId="4" xfId="1" applyNumberFormat="1" applyFont="1" applyFill="1" applyBorder="1" applyAlignment="1">
      <alignment horizontal="right" vertical="center" wrapText="1" readingOrder="2"/>
    </xf>
    <xf numFmtId="0" fontId="7" fillId="4" borderId="9" xfId="1" applyNumberFormat="1" applyFont="1" applyFill="1" applyBorder="1" applyAlignment="1">
      <alignment horizontal="right" vertical="center" wrapText="1" readingOrder="2"/>
    </xf>
    <xf numFmtId="0" fontId="7" fillId="4" borderId="8" xfId="1" applyNumberFormat="1" applyFont="1" applyFill="1" applyBorder="1" applyAlignment="1">
      <alignment horizontal="right" vertical="center" wrapText="1" readingOrder="2"/>
    </xf>
    <xf numFmtId="0" fontId="7" fillId="4" borderId="27" xfId="1" applyNumberFormat="1" applyFont="1" applyFill="1" applyBorder="1" applyAlignment="1">
      <alignment horizontal="right" vertical="center" wrapText="1" readingOrder="2"/>
    </xf>
    <xf numFmtId="0" fontId="7" fillId="0" borderId="15" xfId="0" applyNumberFormat="1" applyFont="1" applyBorder="1" applyAlignment="1">
      <alignment horizontal="justify" vertical="center" wrapText="1" readingOrder="2"/>
    </xf>
    <xf numFmtId="0" fontId="3" fillId="3" borderId="20" xfId="1" applyNumberFormat="1" applyFont="1" applyFill="1" applyBorder="1" applyAlignment="1">
      <alignment horizontal="center" vertical="center" textRotation="90" wrapText="1" readingOrder="2"/>
    </xf>
    <xf numFmtId="0" fontId="3" fillId="3" borderId="21" xfId="1" applyNumberFormat="1" applyFont="1" applyFill="1" applyBorder="1" applyAlignment="1">
      <alignment horizontal="center" vertical="center" textRotation="90" wrapText="1" readingOrder="2"/>
    </xf>
    <xf numFmtId="0" fontId="3" fillId="3" borderId="26" xfId="1" applyNumberFormat="1" applyFont="1" applyFill="1" applyBorder="1" applyAlignment="1">
      <alignment horizontal="center" vertical="center" textRotation="90" wrapText="1" readingOrder="2"/>
    </xf>
    <xf numFmtId="0" fontId="3" fillId="0" borderId="7" xfId="1" applyNumberFormat="1" applyFont="1" applyBorder="1" applyAlignment="1">
      <alignment horizontal="center" vertical="center" textRotation="90" wrapText="1" readingOrder="1"/>
    </xf>
    <xf numFmtId="0" fontId="3" fillId="3" borderId="19" xfId="1" applyNumberFormat="1" applyFont="1" applyFill="1" applyBorder="1" applyAlignment="1">
      <alignment horizontal="center" vertical="center" textRotation="90" wrapText="1" readingOrder="2"/>
    </xf>
    <xf numFmtId="0" fontId="7" fillId="4" borderId="28" xfId="1" applyNumberFormat="1" applyFont="1" applyFill="1" applyBorder="1" applyAlignment="1">
      <alignment horizontal="right" vertical="center" wrapText="1" readingOrder="2"/>
    </xf>
    <xf numFmtId="0" fontId="6" fillId="4" borderId="3" xfId="1" applyNumberFormat="1" applyFont="1" applyFill="1" applyBorder="1" applyAlignment="1">
      <alignment horizontal="center" vertical="center" wrapText="1" readingOrder="2"/>
    </xf>
    <xf numFmtId="0" fontId="3" fillId="0" borderId="1" xfId="1" applyNumberFormat="1" applyFont="1" applyBorder="1" applyAlignment="1">
      <alignment vertical="center" textRotation="90" wrapText="1" readingOrder="1"/>
    </xf>
    <xf numFmtId="0" fontId="10" fillId="8" borderId="1" xfId="1" applyNumberFormat="1" applyFont="1" applyFill="1" applyBorder="1" applyAlignment="1">
      <alignment horizontal="center" vertical="center" textRotation="90" wrapText="1" readingOrder="2"/>
    </xf>
    <xf numFmtId="0" fontId="11" fillId="6" borderId="1" xfId="1" applyNumberFormat="1" applyFont="1" applyFill="1" applyBorder="1" applyAlignment="1">
      <alignment horizontal="center" wrapText="1" readingOrder="1"/>
    </xf>
    <xf numFmtId="0" fontId="12" fillId="8" borderId="1" xfId="1" applyNumberFormat="1" applyFont="1" applyFill="1" applyBorder="1" applyAlignment="1">
      <alignment horizontal="center" vertical="center" wrapText="1" readingOrder="2"/>
    </xf>
    <xf numFmtId="165" fontId="5" fillId="0" borderId="1" xfId="1" applyNumberFormat="1" applyFont="1" applyBorder="1" applyAlignment="1">
      <alignment horizontal="center" vertical="center" textRotation="90" wrapText="1" readingOrder="1"/>
    </xf>
    <xf numFmtId="165" fontId="6" fillId="3" borderId="1" xfId="1" applyNumberFormat="1" applyFont="1" applyFill="1" applyBorder="1" applyAlignment="1">
      <alignment horizontal="center" vertical="center" textRotation="90" wrapText="1" readingOrder="2"/>
    </xf>
    <xf numFmtId="166" fontId="6" fillId="3" borderId="3" xfId="1" applyNumberFormat="1" applyFont="1" applyFill="1" applyBorder="1" applyAlignment="1">
      <alignment horizontal="center" vertical="center" wrapText="1" readingOrder="2"/>
    </xf>
    <xf numFmtId="165" fontId="7" fillId="4" borderId="24" xfId="1" applyNumberFormat="1" applyFont="1" applyFill="1" applyBorder="1" applyAlignment="1">
      <alignment horizontal="right" vertical="center" wrapText="1" readingOrder="2"/>
    </xf>
    <xf numFmtId="166" fontId="6" fillId="3" borderId="4" xfId="1" applyNumberFormat="1" applyFont="1" applyFill="1" applyBorder="1" applyAlignment="1">
      <alignment horizontal="center" vertical="center" wrapText="1" readingOrder="2"/>
    </xf>
    <xf numFmtId="165" fontId="7" fillId="4" borderId="23" xfId="1" applyNumberFormat="1" applyFont="1" applyFill="1" applyBorder="1" applyAlignment="1">
      <alignment horizontal="right" vertical="center" wrapText="1" readingOrder="1"/>
    </xf>
    <xf numFmtId="165" fontId="7" fillId="4" borderId="25" xfId="1" applyNumberFormat="1" applyFont="1" applyFill="1" applyBorder="1" applyAlignment="1">
      <alignment horizontal="right" vertical="center" wrapText="1" readingOrder="1"/>
    </xf>
    <xf numFmtId="165" fontId="7" fillId="4" borderId="17" xfId="1" applyNumberFormat="1" applyFont="1" applyFill="1" applyBorder="1" applyAlignment="1">
      <alignment horizontal="right" vertical="center" wrapText="1" readingOrder="2"/>
    </xf>
    <xf numFmtId="165" fontId="12" fillId="0" borderId="0" xfId="0" applyFont="1"/>
    <xf numFmtId="165" fontId="7" fillId="4" borderId="16" xfId="1" applyNumberFormat="1" applyFont="1" applyFill="1" applyBorder="1" applyAlignment="1">
      <alignment horizontal="right" vertical="center" wrapText="1" readingOrder="2"/>
    </xf>
    <xf numFmtId="165" fontId="14" fillId="0" borderId="1" xfId="0" applyFont="1" applyBorder="1" applyAlignment="1">
      <alignment horizontal="center" vertical="center" textRotation="90"/>
    </xf>
    <xf numFmtId="165" fontId="7" fillId="4" borderId="27" xfId="1" applyNumberFormat="1" applyFont="1" applyFill="1" applyBorder="1" applyAlignment="1">
      <alignment horizontal="right" vertical="center" wrapText="1" readingOrder="2"/>
    </xf>
    <xf numFmtId="165" fontId="5" fillId="0" borderId="1" xfId="1" applyNumberFormat="1" applyFont="1" applyBorder="1" applyAlignment="1">
      <alignment horizontal="center" vertical="center" textRotation="90" wrapText="1" readingOrder="1"/>
    </xf>
    <xf numFmtId="0" fontId="12" fillId="8" borderId="8" xfId="1" applyNumberFormat="1" applyFont="1" applyFill="1" applyBorder="1" applyAlignment="1">
      <alignment horizontal="center" vertical="center" wrapText="1" readingOrder="2"/>
    </xf>
    <xf numFmtId="168" fontId="15" fillId="6" borderId="1" xfId="1" applyNumberFormat="1" applyFont="1" applyFill="1" applyBorder="1" applyAlignment="1">
      <alignment horizontal="center" wrapText="1" readingOrder="1"/>
    </xf>
    <xf numFmtId="0" fontId="15" fillId="6" borderId="1" xfId="1" applyNumberFormat="1" applyFont="1" applyFill="1" applyBorder="1" applyAlignment="1">
      <alignment horizontal="center" wrapText="1" readingOrder="1"/>
    </xf>
    <xf numFmtId="165" fontId="7" fillId="4" borderId="23" xfId="1" applyNumberFormat="1" applyFont="1" applyFill="1" applyBorder="1" applyAlignment="1">
      <alignment horizontal="right" vertical="center" wrapText="1" readingOrder="2"/>
    </xf>
    <xf numFmtId="165" fontId="7" fillId="4" borderId="25" xfId="1" applyNumberFormat="1" applyFont="1" applyFill="1" applyBorder="1" applyAlignment="1">
      <alignment horizontal="right" vertical="center" wrapText="1" readingOrder="2"/>
    </xf>
    <xf numFmtId="165" fontId="10" fillId="3" borderId="1" xfId="1" applyNumberFormat="1" applyFont="1" applyFill="1" applyBorder="1" applyAlignment="1">
      <alignment horizontal="center" vertical="center" textRotation="90" wrapText="1" readingOrder="2"/>
    </xf>
    <xf numFmtId="165" fontId="16" fillId="0" borderId="1" xfId="0" applyFont="1" applyBorder="1" applyAlignment="1">
      <alignment horizontal="center" vertical="center" textRotation="90" wrapText="1"/>
    </xf>
    <xf numFmtId="165" fontId="7" fillId="4" borderId="16" xfId="1" applyNumberFormat="1" applyFont="1" applyFill="1" applyBorder="1" applyAlignment="1">
      <alignment horizontal="right" vertical="center" wrapText="1" readingOrder="1"/>
    </xf>
    <xf numFmtId="0" fontId="3" fillId="3" borderId="30" xfId="0" applyNumberFormat="1" applyFont="1" applyFill="1" applyBorder="1" applyAlignment="1">
      <alignment horizontal="justify" wrapText="1" readingOrder="2"/>
    </xf>
    <xf numFmtId="165" fontId="5" fillId="0" borderId="0" xfId="1" applyNumberFormat="1" applyFont="1" applyBorder="1" applyAlignment="1">
      <alignment horizontal="center" vertical="center" textRotation="90" wrapText="1" readingOrder="1"/>
    </xf>
    <xf numFmtId="165" fontId="16" fillId="0" borderId="7" xfId="0" applyFont="1" applyBorder="1" applyAlignment="1">
      <alignment horizontal="center" vertical="center" textRotation="90" wrapText="1"/>
    </xf>
    <xf numFmtId="0" fontId="3" fillId="3" borderId="38" xfId="0" applyNumberFormat="1" applyFont="1" applyFill="1" applyBorder="1" applyAlignment="1">
      <alignment horizontal="justify" wrapText="1" readingOrder="2"/>
    </xf>
    <xf numFmtId="0" fontId="10" fillId="8" borderId="7" xfId="1" applyNumberFormat="1" applyFont="1" applyFill="1" applyBorder="1" applyAlignment="1">
      <alignment horizontal="center" vertical="center" textRotation="90" wrapText="1" readingOrder="2"/>
    </xf>
    <xf numFmtId="0" fontId="12" fillId="8" borderId="7" xfId="1" applyNumberFormat="1" applyFont="1" applyFill="1" applyBorder="1" applyAlignment="1">
      <alignment horizontal="center" vertical="center" wrapText="1" readingOrder="2"/>
    </xf>
    <xf numFmtId="0" fontId="5" fillId="6" borderId="2" xfId="1" applyNumberFormat="1" applyFont="1" applyFill="1" applyBorder="1" applyAlignment="1">
      <alignment horizontal="center" vertical="center" wrapText="1" readingOrder="1"/>
    </xf>
    <xf numFmtId="165" fontId="3" fillId="3" borderId="1" xfId="1" applyNumberFormat="1" applyFont="1" applyFill="1" applyBorder="1" applyAlignment="1">
      <alignment horizontal="center" vertical="center" textRotation="90" wrapText="1" readingOrder="2"/>
    </xf>
    <xf numFmtId="166" fontId="6" fillId="3" borderId="1" xfId="1" applyNumberFormat="1" applyFont="1" applyFill="1" applyBorder="1" applyAlignment="1">
      <alignment horizontal="center" vertical="center" wrapText="1" readingOrder="2"/>
    </xf>
    <xf numFmtId="165" fontId="7" fillId="4" borderId="5" xfId="1" applyNumberFormat="1" applyFont="1" applyFill="1" applyBorder="1" applyAlignment="1">
      <alignment horizontal="right" vertical="center" wrapText="1" readingOrder="2"/>
    </xf>
    <xf numFmtId="165" fontId="7" fillId="4" borderId="6" xfId="1" applyNumberFormat="1" applyFont="1" applyFill="1" applyBorder="1" applyAlignment="1">
      <alignment horizontal="right" vertical="center" wrapText="1" readingOrder="2"/>
    </xf>
    <xf numFmtId="165" fontId="7" fillId="4" borderId="28" xfId="1" applyNumberFormat="1" applyFont="1" applyFill="1" applyBorder="1" applyAlignment="1">
      <alignment horizontal="right" vertical="center" wrapText="1" readingOrder="2"/>
    </xf>
    <xf numFmtId="165" fontId="7" fillId="4" borderId="29" xfId="1" applyNumberFormat="1" applyFont="1" applyFill="1" applyBorder="1" applyAlignment="1">
      <alignment horizontal="right" vertical="center" wrapText="1" readingOrder="1"/>
    </xf>
    <xf numFmtId="165" fontId="7" fillId="4" borderId="2" xfId="1" applyNumberFormat="1" applyFont="1" applyFill="1" applyBorder="1" applyAlignment="1">
      <alignment horizontal="right" vertical="center" wrapText="1" readingOrder="1"/>
    </xf>
    <xf numFmtId="165" fontId="6" fillId="3" borderId="14" xfId="1" applyNumberFormat="1" applyFont="1" applyFill="1" applyBorder="1" applyAlignment="1">
      <alignment horizontal="center" vertical="center" textRotation="90" wrapText="1" readingOrder="2"/>
    </xf>
    <xf numFmtId="166" fontId="6" fillId="3" borderId="27" xfId="1" applyNumberFormat="1" applyFont="1" applyFill="1" applyBorder="1" applyAlignment="1">
      <alignment horizontal="center" vertical="center" wrapText="1" readingOrder="2"/>
    </xf>
    <xf numFmtId="165" fontId="17" fillId="0" borderId="1" xfId="0" applyFont="1" applyBorder="1" applyAlignment="1">
      <alignment horizontal="justify" vertical="center" wrapText="1" readingOrder="2"/>
    </xf>
    <xf numFmtId="165" fontId="6" fillId="3" borderId="9" xfId="1" applyNumberFormat="1" applyFont="1" applyFill="1" applyBorder="1" applyAlignment="1">
      <alignment horizontal="center" vertical="center" textRotation="90" wrapText="1" readingOrder="2"/>
    </xf>
    <xf numFmtId="165" fontId="17" fillId="0" borderId="8" xfId="0" applyFont="1" applyBorder="1" applyAlignment="1">
      <alignment horizontal="justify" vertical="center" wrapText="1" readingOrder="2"/>
    </xf>
    <xf numFmtId="166" fontId="6" fillId="3" borderId="23" xfId="1" applyNumberFormat="1" applyFont="1" applyFill="1" applyBorder="1" applyAlignment="1">
      <alignment horizontal="center" vertical="center" wrapText="1" readingOrder="2"/>
    </xf>
    <xf numFmtId="166" fontId="6" fillId="3" borderId="28" xfId="1" applyNumberFormat="1" applyFont="1" applyFill="1" applyBorder="1" applyAlignment="1">
      <alignment horizontal="center" vertical="center" wrapText="1" readingOrder="2"/>
    </xf>
    <xf numFmtId="0" fontId="5" fillId="12" borderId="5" xfId="1" applyNumberFormat="1" applyFont="1" applyFill="1" applyBorder="1" applyAlignment="1">
      <alignment horizontal="center" vertical="center" wrapText="1" readingOrder="2"/>
    </xf>
    <xf numFmtId="168" fontId="5" fillId="12" borderId="32" xfId="1" applyNumberFormat="1" applyFont="1" applyFill="1" applyBorder="1" applyAlignment="1">
      <alignment horizontal="center" vertical="center" wrapText="1" readingOrder="2"/>
    </xf>
    <xf numFmtId="0" fontId="5" fillId="12" borderId="6" xfId="1" applyNumberFormat="1" applyFont="1" applyFill="1" applyBorder="1" applyAlignment="1">
      <alignment horizontal="center" vertical="center" wrapText="1" readingOrder="2"/>
    </xf>
    <xf numFmtId="0" fontId="5" fillId="12" borderId="33" xfId="1" applyNumberFormat="1" applyFont="1" applyFill="1" applyBorder="1" applyAlignment="1">
      <alignment horizontal="center" vertical="center" wrapText="1" readingOrder="2"/>
    </xf>
    <xf numFmtId="165" fontId="14" fillId="0" borderId="0" xfId="0" applyFont="1"/>
    <xf numFmtId="0" fontId="19" fillId="0" borderId="0" xfId="1" applyNumberFormat="1" applyFont="1" applyAlignment="1">
      <alignment horizontal="center" vertical="center"/>
    </xf>
    <xf numFmtId="0" fontId="20" fillId="0" borderId="34" xfId="1" applyNumberFormat="1" applyFont="1" applyBorder="1" applyAlignment="1">
      <alignment horizontal="center" vertical="center" wrapText="1"/>
    </xf>
    <xf numFmtId="0" fontId="7" fillId="9" borderId="33" xfId="1" applyNumberFormat="1" applyFont="1" applyFill="1" applyBorder="1" applyAlignment="1">
      <alignment horizontal="center" vertical="center" wrapText="1" readingOrder="1"/>
    </xf>
    <xf numFmtId="0" fontId="10" fillId="8" borderId="8" xfId="1" applyNumberFormat="1" applyFont="1" applyFill="1" applyBorder="1" applyAlignment="1">
      <alignment horizontal="center" vertical="center" textRotation="90" wrapText="1" readingOrder="2"/>
    </xf>
    <xf numFmtId="0" fontId="5" fillId="0" borderId="35" xfId="1" applyNumberFormat="1" applyFont="1" applyBorder="1" applyAlignment="1">
      <alignment horizontal="center" vertical="center" textRotation="90" wrapText="1" readingOrder="1"/>
    </xf>
    <xf numFmtId="0" fontId="5" fillId="0" borderId="36" xfId="1" applyNumberFormat="1" applyFont="1" applyBorder="1" applyAlignment="1">
      <alignment horizontal="center" vertical="center" textRotation="90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'جدول 2 ورود درصد نهایی کسب شده'!$A$3</c:f>
              <c:strCache>
                <c:ptCount val="1"/>
                <c:pt idx="0">
                  <c:v>مرکز بهداشتی درمانی 1</c:v>
                </c:pt>
              </c:strCache>
            </c:strRef>
          </c:tx>
          <c:cat>
            <c:multiLvlStrRef>
              <c:f>'جدول 2 ورود درصد نهایی کسب شده'!$B$1:$AF$2</c:f>
              <c:multiLvlStrCache>
                <c:ptCount val="31"/>
                <c:lvl>
                  <c:pt idx="0">
                    <c:v>برنامه ریزی و آموزش</c:v>
                  </c:pt>
                  <c:pt idx="1">
                    <c:v>سازماندهی</c:v>
                  </c:pt>
                  <c:pt idx="2">
                    <c:v>کنترل - ثبت </c:v>
                  </c:pt>
                  <c:pt idx="3">
                    <c:v>آگاهی و عملکرد</c:v>
                  </c:pt>
                  <c:pt idx="4">
                    <c:v>میانگین</c:v>
                  </c:pt>
                  <c:pt idx="5">
                    <c:v>برنامه ریزی و آموزش</c:v>
                  </c:pt>
                  <c:pt idx="6">
                    <c:v>سازماندهی</c:v>
                  </c:pt>
                  <c:pt idx="7">
                    <c:v>کنترل - ثبت </c:v>
                  </c:pt>
                  <c:pt idx="8">
                    <c:v>آگاهی و عملکرد</c:v>
                  </c:pt>
                  <c:pt idx="9">
                    <c:v>میانگین</c:v>
                  </c:pt>
                  <c:pt idx="10">
                    <c:v>برنامه ریزی و آموزش</c:v>
                  </c:pt>
                  <c:pt idx="11">
                    <c:v>سازماندهی</c:v>
                  </c:pt>
                  <c:pt idx="12">
                    <c:v>کنترل - ثبت </c:v>
                  </c:pt>
                  <c:pt idx="13">
                    <c:v>آگاهی و عملکرد</c:v>
                  </c:pt>
                  <c:pt idx="14">
                    <c:v>میانگین</c:v>
                  </c:pt>
                  <c:pt idx="15">
                    <c:v>برنامه ریزی و آموزش</c:v>
                  </c:pt>
                  <c:pt idx="16">
                    <c:v>سازماندهی</c:v>
                  </c:pt>
                  <c:pt idx="17">
                    <c:v>کنترل - ثبت </c:v>
                  </c:pt>
                  <c:pt idx="18">
                    <c:v>آگاهی و عملکرد</c:v>
                  </c:pt>
                  <c:pt idx="19">
                    <c:v>میانگین</c:v>
                  </c:pt>
                  <c:pt idx="20">
                    <c:v>برنامه ریزی و آموزش</c:v>
                  </c:pt>
                  <c:pt idx="21">
                    <c:v>سازماندهی</c:v>
                  </c:pt>
                  <c:pt idx="22">
                    <c:v>کنترل - ثبت </c:v>
                  </c:pt>
                  <c:pt idx="23">
                    <c:v>آگاهی و عملکرد</c:v>
                  </c:pt>
                  <c:pt idx="24">
                    <c:v>میانگین</c:v>
                  </c:pt>
                  <c:pt idx="25">
                    <c:v>برنامه ریزی و آموزش</c:v>
                  </c:pt>
                  <c:pt idx="26">
                    <c:v>سازماندهی</c:v>
                  </c:pt>
                  <c:pt idx="27">
                    <c:v>کنترل - ثبت </c:v>
                  </c:pt>
                  <c:pt idx="28">
                    <c:v>آگاهی و عملکرد</c:v>
                  </c:pt>
                  <c:pt idx="29">
                    <c:v>میانگین</c:v>
                  </c:pt>
                </c:lvl>
                <c:lvl>
                  <c:pt idx="0">
                    <c:v>برنامه سلامت مادران</c:v>
                  </c:pt>
                  <c:pt idx="5">
                    <c:v>برنامه سلامت کودکان</c:v>
                  </c:pt>
                  <c:pt idx="10">
                    <c:v>برنامه سلامت باروری</c:v>
                  </c:pt>
                  <c:pt idx="15">
                    <c:v>برنامه بهبود تغذیه</c:v>
                  </c:pt>
                  <c:pt idx="20">
                    <c:v>برنامه سلامت میانسالان</c:v>
                  </c:pt>
                  <c:pt idx="25">
                    <c:v>برنامه سلامت سالمندان</c:v>
                  </c:pt>
                  <c:pt idx="30">
                    <c:v>میانگین میانگین ها</c:v>
                  </c:pt>
                </c:lvl>
              </c:multiLvlStrCache>
            </c:multiLvlStrRef>
          </c:cat>
          <c:val>
            <c:numRef>
              <c:f>'جدول 2 ورود درصد نهایی کسب شده'!$B$3:$AF$3</c:f>
              <c:numCache>
                <c:formatCode>0.0</c:formatCode>
                <c:ptCount val="3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>
                  <c:v>0</c:v>
                </c:pt>
                <c:pt idx="5" formatCode="General">
                  <c:v>0</c:v>
                </c:pt>
                <c:pt idx="6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>
                  <c:v>0</c:v>
                </c:pt>
                <c:pt idx="15" formatCode="General">
                  <c:v>0</c:v>
                </c:pt>
                <c:pt idx="16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>
                  <c:v>0</c:v>
                </c:pt>
                <c:pt idx="20" formatCode="General">
                  <c:v>0</c:v>
                </c:pt>
                <c:pt idx="21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>
                  <c:v>0</c:v>
                </c:pt>
                <c:pt idx="25" formatCode="General">
                  <c:v>0</c:v>
                </c:pt>
                <c:pt idx="26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'جدول 2 ورود درصد نهایی کسب شده'!$A$4</c:f>
              <c:strCache>
                <c:ptCount val="1"/>
                <c:pt idx="0">
                  <c:v>مرکز بهداشتی درمانی 2</c:v>
                </c:pt>
              </c:strCache>
            </c:strRef>
          </c:tx>
          <c:cat>
            <c:multiLvlStrRef>
              <c:f>'جدول 2 ورود درصد نهایی کسب شده'!$B$1:$AF$2</c:f>
              <c:multiLvlStrCache>
                <c:ptCount val="31"/>
                <c:lvl>
                  <c:pt idx="0">
                    <c:v>برنامه ریزی و آموزش</c:v>
                  </c:pt>
                  <c:pt idx="1">
                    <c:v>سازماندهی</c:v>
                  </c:pt>
                  <c:pt idx="2">
                    <c:v>کنترل - ثبت </c:v>
                  </c:pt>
                  <c:pt idx="3">
                    <c:v>آگاهی و عملکرد</c:v>
                  </c:pt>
                  <c:pt idx="4">
                    <c:v>میانگین</c:v>
                  </c:pt>
                  <c:pt idx="5">
                    <c:v>برنامه ریزی و آموزش</c:v>
                  </c:pt>
                  <c:pt idx="6">
                    <c:v>سازماندهی</c:v>
                  </c:pt>
                  <c:pt idx="7">
                    <c:v>کنترل - ثبت </c:v>
                  </c:pt>
                  <c:pt idx="8">
                    <c:v>آگاهی و عملکرد</c:v>
                  </c:pt>
                  <c:pt idx="9">
                    <c:v>میانگین</c:v>
                  </c:pt>
                  <c:pt idx="10">
                    <c:v>برنامه ریزی و آموزش</c:v>
                  </c:pt>
                  <c:pt idx="11">
                    <c:v>سازماندهی</c:v>
                  </c:pt>
                  <c:pt idx="12">
                    <c:v>کنترل - ثبت </c:v>
                  </c:pt>
                  <c:pt idx="13">
                    <c:v>آگاهی و عملکرد</c:v>
                  </c:pt>
                  <c:pt idx="14">
                    <c:v>میانگین</c:v>
                  </c:pt>
                  <c:pt idx="15">
                    <c:v>برنامه ریزی و آموزش</c:v>
                  </c:pt>
                  <c:pt idx="16">
                    <c:v>سازماندهی</c:v>
                  </c:pt>
                  <c:pt idx="17">
                    <c:v>کنترل - ثبت </c:v>
                  </c:pt>
                  <c:pt idx="18">
                    <c:v>آگاهی و عملکرد</c:v>
                  </c:pt>
                  <c:pt idx="19">
                    <c:v>میانگین</c:v>
                  </c:pt>
                  <c:pt idx="20">
                    <c:v>برنامه ریزی و آموزش</c:v>
                  </c:pt>
                  <c:pt idx="21">
                    <c:v>سازماندهی</c:v>
                  </c:pt>
                  <c:pt idx="22">
                    <c:v>کنترل - ثبت </c:v>
                  </c:pt>
                  <c:pt idx="23">
                    <c:v>آگاهی و عملکرد</c:v>
                  </c:pt>
                  <c:pt idx="24">
                    <c:v>میانگین</c:v>
                  </c:pt>
                  <c:pt idx="25">
                    <c:v>برنامه ریزی و آموزش</c:v>
                  </c:pt>
                  <c:pt idx="26">
                    <c:v>سازماندهی</c:v>
                  </c:pt>
                  <c:pt idx="27">
                    <c:v>کنترل - ثبت </c:v>
                  </c:pt>
                  <c:pt idx="28">
                    <c:v>آگاهی و عملکرد</c:v>
                  </c:pt>
                  <c:pt idx="29">
                    <c:v>میانگین</c:v>
                  </c:pt>
                </c:lvl>
                <c:lvl>
                  <c:pt idx="0">
                    <c:v>برنامه سلامت مادران</c:v>
                  </c:pt>
                  <c:pt idx="5">
                    <c:v>برنامه سلامت کودکان</c:v>
                  </c:pt>
                  <c:pt idx="10">
                    <c:v>برنامه سلامت باروری</c:v>
                  </c:pt>
                  <c:pt idx="15">
                    <c:v>برنامه بهبود تغذیه</c:v>
                  </c:pt>
                  <c:pt idx="20">
                    <c:v>برنامه سلامت میانسالان</c:v>
                  </c:pt>
                  <c:pt idx="25">
                    <c:v>برنامه سلامت سالمندان</c:v>
                  </c:pt>
                  <c:pt idx="30">
                    <c:v>میانگین میانگین ها</c:v>
                  </c:pt>
                </c:lvl>
              </c:multiLvlStrCache>
            </c:multiLvlStrRef>
          </c:cat>
          <c:val>
            <c:numRef>
              <c:f>'جدول 2 ورود درصد نهایی کسب شده'!$B$4:$AF$4</c:f>
              <c:numCache>
                <c:formatCode>0.0</c:formatCode>
                <c:ptCount val="3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>
                  <c:v>0</c:v>
                </c:pt>
                <c:pt idx="5" formatCode="General">
                  <c:v>0</c:v>
                </c:pt>
                <c:pt idx="6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>
                  <c:v>0</c:v>
                </c:pt>
                <c:pt idx="15" formatCode="General">
                  <c:v>0</c:v>
                </c:pt>
                <c:pt idx="16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>
                  <c:v>0</c:v>
                </c:pt>
                <c:pt idx="25" formatCode="General">
                  <c:v>0</c:v>
                </c:pt>
                <c:pt idx="26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50176"/>
        <c:axId val="66451712"/>
      </c:lineChart>
      <c:catAx>
        <c:axId val="66450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 sz="700"/>
            </a:pPr>
            <a:endParaRPr lang="en-US"/>
          </a:p>
        </c:txPr>
        <c:crossAx val="66451712"/>
        <c:crosses val="autoZero"/>
        <c:auto val="1"/>
        <c:lblAlgn val="ctr"/>
        <c:lblOffset val="100"/>
        <c:noMultiLvlLbl val="0"/>
      </c:catAx>
      <c:valAx>
        <c:axId val="6645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6450176"/>
        <c:crosses val="autoZero"/>
        <c:crossBetween val="between"/>
      </c:valAx>
    </c:plotArea>
    <c:legend>
      <c:legendPos val="l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26</xdr:row>
      <xdr:rowOff>142875</xdr:rowOff>
    </xdr:from>
    <xdr:to>
      <xdr:col>26</xdr:col>
      <xdr:colOff>460376</xdr:colOff>
      <xdr:row>52</xdr:row>
      <xdr:rowOff>111125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rightToLeft="1" tabSelected="1" workbookViewId="0">
      <selection activeCell="W19" sqref="W19"/>
    </sheetView>
  </sheetViews>
  <sheetFormatPr defaultRowHeight="15" customHeight="1"/>
  <cols>
    <col min="1" max="1" width="5.140625" style="111" customWidth="1"/>
    <col min="2" max="2" width="5.5703125" style="111" customWidth="1"/>
    <col min="3" max="3" width="5.28515625" style="111" customWidth="1"/>
    <col min="4" max="4" width="61.7109375" style="111" customWidth="1"/>
    <col min="5" max="18" width="4.5703125" style="111" customWidth="1"/>
    <col min="19" max="16384" width="9.140625" style="111"/>
  </cols>
  <sheetData>
    <row r="1" spans="1:18" ht="15" customHeight="1">
      <c r="A1" s="112" t="s">
        <v>117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ht="15" customHeight="1" thickBot="1">
      <c r="A2" s="113" t="s">
        <v>128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ht="15" customHeight="1" thickBot="1">
      <c r="A3" s="21"/>
      <c r="B3" s="22"/>
      <c r="C3" s="22"/>
      <c r="D3" s="22"/>
      <c r="E3" s="23" t="s">
        <v>15</v>
      </c>
      <c r="F3" s="23" t="s">
        <v>16</v>
      </c>
      <c r="G3" s="23" t="s">
        <v>15</v>
      </c>
      <c r="H3" s="23" t="s">
        <v>16</v>
      </c>
      <c r="I3" s="23" t="s">
        <v>15</v>
      </c>
      <c r="J3" s="23" t="s">
        <v>16</v>
      </c>
      <c r="K3" s="23" t="s">
        <v>15</v>
      </c>
      <c r="L3" s="23" t="s">
        <v>16</v>
      </c>
      <c r="M3" s="23" t="s">
        <v>15</v>
      </c>
      <c r="N3" s="23" t="s">
        <v>16</v>
      </c>
      <c r="O3" s="23" t="s">
        <v>15</v>
      </c>
      <c r="P3" s="23" t="s">
        <v>16</v>
      </c>
      <c r="Q3" s="23" t="s">
        <v>15</v>
      </c>
      <c r="R3" s="23" t="s">
        <v>16</v>
      </c>
    </row>
    <row r="4" spans="1:18" ht="15" customHeight="1" thickBot="1">
      <c r="A4" s="24" t="s">
        <v>18</v>
      </c>
      <c r="B4" s="25"/>
      <c r="C4" s="26">
        <v>1</v>
      </c>
      <c r="D4" s="27" t="s">
        <v>19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</row>
    <row r="5" spans="1:18" ht="15" customHeight="1" thickBot="1">
      <c r="A5" s="24"/>
      <c r="B5" s="29"/>
      <c r="C5" s="30">
        <v>2</v>
      </c>
      <c r="D5" s="31" t="s">
        <v>20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</row>
    <row r="6" spans="1:18" ht="15" customHeight="1" thickBot="1">
      <c r="A6" s="24"/>
      <c r="B6" s="29"/>
      <c r="C6" s="26">
        <v>3</v>
      </c>
      <c r="D6" s="31" t="s">
        <v>21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</row>
    <row r="7" spans="1:18" ht="15" customHeight="1" thickBot="1">
      <c r="A7" s="24"/>
      <c r="B7" s="32"/>
      <c r="C7" s="30">
        <v>4</v>
      </c>
      <c r="D7" s="33" t="s">
        <v>22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</row>
    <row r="8" spans="1:18" ht="15" customHeight="1" thickBot="1">
      <c r="A8" s="24"/>
      <c r="B8" s="25"/>
      <c r="C8" s="26">
        <v>5</v>
      </c>
      <c r="D8" s="27" t="s">
        <v>23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</row>
    <row r="9" spans="1:18" ht="15" customHeight="1" thickBot="1">
      <c r="A9" s="24"/>
      <c r="B9" s="29"/>
      <c r="C9" s="30">
        <v>6</v>
      </c>
      <c r="D9" s="31" t="s">
        <v>24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</row>
    <row r="10" spans="1:18" ht="15" customHeight="1" thickBot="1">
      <c r="A10" s="24"/>
      <c r="B10" s="32"/>
      <c r="C10" s="26">
        <v>7</v>
      </c>
      <c r="D10" s="34" t="s">
        <v>25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</row>
    <row r="11" spans="1:18" ht="15" customHeight="1" thickBot="1">
      <c r="A11" s="24"/>
      <c r="B11" s="25"/>
      <c r="C11" s="30">
        <v>8</v>
      </c>
      <c r="D11" s="35" t="s">
        <v>26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</row>
    <row r="12" spans="1:18" ht="15" customHeight="1" thickBot="1">
      <c r="A12" s="24"/>
      <c r="B12" s="32"/>
      <c r="C12" s="26">
        <v>9</v>
      </c>
      <c r="D12" s="36" t="s">
        <v>27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</row>
    <row r="13" spans="1:18" ht="15" customHeight="1" thickBot="1">
      <c r="A13" s="24"/>
      <c r="B13" s="25"/>
      <c r="C13" s="30">
        <v>10</v>
      </c>
      <c r="D13" s="27" t="s">
        <v>28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</row>
    <row r="14" spans="1:18" ht="15" customHeight="1" thickBot="1">
      <c r="A14" s="24"/>
      <c r="B14" s="29"/>
      <c r="C14" s="26">
        <v>11</v>
      </c>
      <c r="D14" s="31" t="s">
        <v>29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</row>
    <row r="15" spans="1:18" ht="15" customHeight="1" thickBot="1">
      <c r="A15" s="24"/>
      <c r="B15" s="29"/>
      <c r="C15" s="30">
        <v>12</v>
      </c>
      <c r="D15" s="33" t="s">
        <v>30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</row>
    <row r="16" spans="1:18" ht="15" customHeight="1" thickBot="1">
      <c r="A16" s="24"/>
      <c r="B16" s="29"/>
      <c r="C16" s="26">
        <v>13</v>
      </c>
      <c r="D16" s="33" t="s">
        <v>31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</row>
    <row r="17" spans="1:18" ht="15" customHeight="1" thickBot="1">
      <c r="A17" s="24"/>
      <c r="B17" s="32"/>
      <c r="C17" s="30">
        <v>14</v>
      </c>
      <c r="D17" s="34" t="s">
        <v>32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</row>
    <row r="18" spans="1:18" ht="15" customHeight="1" thickBot="1">
      <c r="A18" s="24"/>
      <c r="B18" s="37"/>
      <c r="C18" s="26">
        <v>15</v>
      </c>
      <c r="D18" s="38" t="s">
        <v>130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8" ht="15" customHeight="1" thickBot="1">
      <c r="A19" s="24"/>
      <c r="B19" s="37"/>
      <c r="C19" s="30">
        <v>16</v>
      </c>
      <c r="D19" s="39" t="s">
        <v>33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</row>
    <row r="20" spans="1:18" ht="15" customHeight="1" thickBot="1">
      <c r="A20" s="24"/>
      <c r="B20" s="37"/>
      <c r="C20" s="26">
        <v>17</v>
      </c>
      <c r="D20" s="39" t="s">
        <v>34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</row>
    <row r="21" spans="1:18" ht="15" customHeight="1" thickBot="1">
      <c r="A21" s="24"/>
      <c r="B21" s="37"/>
      <c r="C21" s="30">
        <v>18</v>
      </c>
      <c r="D21" s="38" t="s">
        <v>35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</row>
    <row r="22" spans="1:18" ht="15" customHeight="1" thickBot="1">
      <c r="A22" s="24"/>
      <c r="B22" s="37"/>
      <c r="C22" s="26">
        <v>19</v>
      </c>
      <c r="D22" s="38" t="s">
        <v>36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</row>
    <row r="23" spans="1:18" ht="15" customHeight="1" thickBot="1">
      <c r="A23" s="24"/>
      <c r="B23" s="40"/>
      <c r="C23" s="30"/>
      <c r="D23" s="41" t="s">
        <v>119</v>
      </c>
      <c r="E23" s="42">
        <f>SUM(E4:E22)</f>
        <v>0</v>
      </c>
      <c r="F23" s="42">
        <f t="shared" ref="F23:R23" si="0">SUM(F4:F22)</f>
        <v>0</v>
      </c>
      <c r="G23" s="42">
        <f t="shared" si="0"/>
        <v>0</v>
      </c>
      <c r="H23" s="42">
        <f t="shared" si="0"/>
        <v>0</v>
      </c>
      <c r="I23" s="42">
        <f t="shared" si="0"/>
        <v>0</v>
      </c>
      <c r="J23" s="42">
        <f t="shared" si="0"/>
        <v>0</v>
      </c>
      <c r="K23" s="42">
        <f t="shared" si="0"/>
        <v>0</v>
      </c>
      <c r="L23" s="42">
        <f t="shared" si="0"/>
        <v>0</v>
      </c>
      <c r="M23" s="42">
        <f t="shared" si="0"/>
        <v>0</v>
      </c>
      <c r="N23" s="42">
        <f t="shared" si="0"/>
        <v>0</v>
      </c>
      <c r="O23" s="42">
        <f t="shared" si="0"/>
        <v>0</v>
      </c>
      <c r="P23" s="42">
        <f t="shared" si="0"/>
        <v>0</v>
      </c>
      <c r="Q23" s="42">
        <f t="shared" si="0"/>
        <v>0</v>
      </c>
      <c r="R23" s="42">
        <f t="shared" si="0"/>
        <v>0</v>
      </c>
    </row>
    <row r="24" spans="1:18" ht="15" customHeight="1" thickBot="1">
      <c r="A24" s="24"/>
      <c r="B24" s="40"/>
      <c r="C24" s="40"/>
      <c r="D24" s="41" t="s">
        <v>0</v>
      </c>
      <c r="E24" s="42">
        <f>E23/19*100</f>
        <v>0</v>
      </c>
      <c r="F24" s="42">
        <f t="shared" ref="F24:R24" si="1">F23/19*100</f>
        <v>0</v>
      </c>
      <c r="G24" s="42">
        <f t="shared" si="1"/>
        <v>0</v>
      </c>
      <c r="H24" s="42">
        <f t="shared" si="1"/>
        <v>0</v>
      </c>
      <c r="I24" s="42">
        <f t="shared" si="1"/>
        <v>0</v>
      </c>
      <c r="J24" s="42">
        <f t="shared" si="1"/>
        <v>0</v>
      </c>
      <c r="K24" s="42">
        <f t="shared" si="1"/>
        <v>0</v>
      </c>
      <c r="L24" s="42">
        <f t="shared" si="1"/>
        <v>0</v>
      </c>
      <c r="M24" s="42">
        <f t="shared" si="1"/>
        <v>0</v>
      </c>
      <c r="N24" s="42">
        <f t="shared" si="1"/>
        <v>0</v>
      </c>
      <c r="O24" s="42">
        <f t="shared" si="1"/>
        <v>0</v>
      </c>
      <c r="P24" s="42">
        <f t="shared" si="1"/>
        <v>0</v>
      </c>
      <c r="Q24" s="42">
        <f t="shared" si="1"/>
        <v>0</v>
      </c>
      <c r="R24" s="42">
        <f t="shared" si="1"/>
        <v>0</v>
      </c>
    </row>
    <row r="25" spans="1:18" ht="15" customHeight="1">
      <c r="A25" s="43" t="s">
        <v>37</v>
      </c>
      <c r="B25" s="44"/>
      <c r="C25" s="26">
        <v>20</v>
      </c>
      <c r="D25" s="27" t="s">
        <v>38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</row>
    <row r="26" spans="1:18" ht="15" customHeight="1" thickBot="1">
      <c r="A26" s="45"/>
      <c r="B26" s="46"/>
      <c r="C26" s="30">
        <v>21</v>
      </c>
      <c r="D26" s="31" t="s">
        <v>39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</row>
    <row r="27" spans="1:18" ht="15" customHeight="1" thickBot="1">
      <c r="A27" s="45"/>
      <c r="B27" s="46"/>
      <c r="C27" s="26">
        <v>22</v>
      </c>
      <c r="D27" s="31" t="s">
        <v>40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</row>
    <row r="28" spans="1:18" ht="15" customHeight="1" thickBot="1">
      <c r="A28" s="45"/>
      <c r="B28" s="47"/>
      <c r="C28" s="26">
        <v>23</v>
      </c>
      <c r="D28" s="33" t="s">
        <v>41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</row>
    <row r="29" spans="1:18" ht="15" customHeight="1" thickBot="1">
      <c r="A29" s="45"/>
      <c r="B29" s="44"/>
      <c r="C29" s="30">
        <v>24</v>
      </c>
      <c r="D29" s="48" t="s">
        <v>42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</row>
    <row r="30" spans="1:18" ht="15" customHeight="1" thickBot="1">
      <c r="A30" s="45"/>
      <c r="B30" s="46"/>
      <c r="C30" s="26">
        <v>25</v>
      </c>
      <c r="D30" s="49" t="s">
        <v>45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</row>
    <row r="31" spans="1:18" ht="15" customHeight="1">
      <c r="A31" s="45"/>
      <c r="B31" s="46"/>
      <c r="C31" s="26">
        <v>26</v>
      </c>
      <c r="D31" s="50" t="s">
        <v>43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</row>
    <row r="32" spans="1:18" ht="15" customHeight="1" thickBot="1">
      <c r="A32" s="45"/>
      <c r="B32" s="47"/>
      <c r="C32" s="30">
        <v>27</v>
      </c>
      <c r="D32" s="51" t="s">
        <v>44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</row>
    <row r="33" spans="1:18" ht="15" customHeight="1" thickBot="1">
      <c r="A33" s="45"/>
      <c r="B33" s="44"/>
      <c r="C33" s="26">
        <v>28</v>
      </c>
      <c r="D33" s="52" t="s">
        <v>46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</row>
    <row r="34" spans="1:18" ht="15" customHeight="1">
      <c r="A34" s="45"/>
      <c r="B34" s="46"/>
      <c r="C34" s="26">
        <v>29</v>
      </c>
      <c r="D34" s="33" t="s">
        <v>47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</row>
    <row r="35" spans="1:18" ht="15" customHeight="1" thickBot="1">
      <c r="A35" s="45"/>
      <c r="B35" s="46"/>
      <c r="C35" s="30">
        <v>30</v>
      </c>
      <c r="D35" s="33" t="s">
        <v>48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</row>
    <row r="36" spans="1:18" ht="15" customHeight="1" thickBot="1">
      <c r="A36" s="45"/>
      <c r="B36" s="46"/>
      <c r="C36" s="26">
        <v>31</v>
      </c>
      <c r="D36" s="33" t="s">
        <v>49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</row>
    <row r="37" spans="1:18" ht="15" customHeight="1">
      <c r="A37" s="45"/>
      <c r="B37" s="46"/>
      <c r="C37" s="26">
        <v>32</v>
      </c>
      <c r="D37" s="53" t="s">
        <v>50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</row>
    <row r="38" spans="1:18" ht="15" customHeight="1" thickBot="1">
      <c r="A38" s="45"/>
      <c r="B38" s="46"/>
      <c r="C38" s="30">
        <v>33</v>
      </c>
      <c r="D38" s="36" t="s">
        <v>51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</row>
    <row r="39" spans="1:18" ht="15" customHeight="1" thickBot="1">
      <c r="A39" s="45"/>
      <c r="B39" s="54"/>
      <c r="C39" s="26">
        <v>34</v>
      </c>
      <c r="D39" s="27" t="s">
        <v>52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</row>
    <row r="40" spans="1:18" ht="15" customHeight="1">
      <c r="A40" s="45"/>
      <c r="B40" s="55"/>
      <c r="C40" s="26">
        <v>35</v>
      </c>
      <c r="D40" s="31" t="s">
        <v>53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</row>
    <row r="41" spans="1:18" ht="15" customHeight="1" thickBot="1">
      <c r="A41" s="45"/>
      <c r="B41" s="55"/>
      <c r="C41" s="30">
        <v>36</v>
      </c>
      <c r="D41" s="31" t="s">
        <v>54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</row>
    <row r="42" spans="1:18" ht="15" customHeight="1" thickBot="1">
      <c r="A42" s="45"/>
      <c r="B42" s="56"/>
      <c r="C42" s="26">
        <v>37</v>
      </c>
      <c r="D42" s="33" t="s">
        <v>55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</row>
    <row r="43" spans="1:18" ht="15" customHeight="1" thickBot="1">
      <c r="A43" s="57"/>
      <c r="B43" s="58"/>
      <c r="C43" s="26">
        <v>38</v>
      </c>
      <c r="D43" s="27" t="s">
        <v>56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</row>
    <row r="44" spans="1:18" ht="15" customHeight="1">
      <c r="A44" s="57"/>
      <c r="B44" s="58"/>
      <c r="C44" s="26">
        <v>39</v>
      </c>
      <c r="D44" s="31" t="s">
        <v>57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</row>
    <row r="45" spans="1:18" ht="15" customHeight="1" thickBot="1">
      <c r="A45" s="57"/>
      <c r="B45" s="58"/>
      <c r="C45" s="30">
        <v>40</v>
      </c>
      <c r="D45" s="31" t="s">
        <v>58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</row>
    <row r="46" spans="1:18" ht="15" customHeight="1">
      <c r="A46" s="57"/>
      <c r="B46" s="58"/>
      <c r="C46" s="26">
        <v>41</v>
      </c>
      <c r="D46" s="48" t="s">
        <v>59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</row>
    <row r="47" spans="1:18" ht="15" customHeight="1" thickBot="1">
      <c r="A47" s="57"/>
      <c r="B47" s="58"/>
      <c r="C47" s="30">
        <v>42</v>
      </c>
      <c r="D47" s="49" t="s">
        <v>60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</row>
    <row r="48" spans="1:18" ht="15" customHeight="1" thickBot="1">
      <c r="A48" s="57"/>
      <c r="B48" s="58"/>
      <c r="C48" s="26">
        <v>43</v>
      </c>
      <c r="D48" s="50" t="s">
        <v>61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</row>
    <row r="49" spans="1:18" ht="15" customHeight="1" thickBot="1">
      <c r="A49" s="57"/>
      <c r="B49" s="58"/>
      <c r="C49" s="26">
        <v>44</v>
      </c>
      <c r="D49" s="51" t="s">
        <v>62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</row>
    <row r="50" spans="1:18" ht="15" customHeight="1">
      <c r="A50" s="57"/>
      <c r="B50" s="58"/>
      <c r="C50" s="30">
        <v>45</v>
      </c>
      <c r="D50" s="59" t="s">
        <v>63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</row>
    <row r="51" spans="1:18" ht="15" customHeight="1">
      <c r="A51" s="57"/>
      <c r="B51" s="58"/>
      <c r="C51" s="60">
        <v>46</v>
      </c>
      <c r="D51" s="50" t="s">
        <v>64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</row>
    <row r="52" spans="1:18" ht="15" customHeight="1" thickBot="1">
      <c r="A52" s="57"/>
      <c r="B52" s="58"/>
      <c r="C52" s="60">
        <v>47</v>
      </c>
      <c r="D52" s="59" t="s">
        <v>65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</row>
    <row r="53" spans="1:18" ht="15" customHeight="1" thickBot="1">
      <c r="A53" s="61"/>
      <c r="B53" s="62"/>
      <c r="C53" s="26"/>
      <c r="D53" s="41" t="s">
        <v>120</v>
      </c>
      <c r="E53" s="63">
        <f t="shared" ref="E53" si="2">SUM(E25:E52)</f>
        <v>0</v>
      </c>
      <c r="F53" s="63">
        <f t="shared" ref="F53" si="3">SUM(F25:F52)</f>
        <v>0</v>
      </c>
      <c r="G53" s="63">
        <f t="shared" ref="G53" si="4">SUM(G25:G52)</f>
        <v>0</v>
      </c>
      <c r="H53" s="63">
        <f t="shared" ref="H53" si="5">SUM(H25:H52)</f>
        <v>0</v>
      </c>
      <c r="I53" s="63">
        <f t="shared" ref="I53" si="6">SUM(I25:I52)</f>
        <v>0</v>
      </c>
      <c r="J53" s="63">
        <f t="shared" ref="J53" si="7">SUM(J25:J52)</f>
        <v>0</v>
      </c>
      <c r="K53" s="63">
        <f t="shared" ref="K53" si="8">SUM(K25:K52)</f>
        <v>0</v>
      </c>
      <c r="L53" s="63">
        <f t="shared" ref="L53" si="9">SUM(L25:L52)</f>
        <v>0</v>
      </c>
      <c r="M53" s="63">
        <f t="shared" ref="M53" si="10">SUM(M25:M52)</f>
        <v>0</v>
      </c>
      <c r="N53" s="63">
        <f t="shared" ref="N53" si="11">SUM(N25:N52)</f>
        <v>0</v>
      </c>
      <c r="O53" s="63">
        <f t="shared" ref="O53" si="12">SUM(O25:O52)</f>
        <v>0</v>
      </c>
      <c r="P53" s="63">
        <f t="shared" ref="P53" si="13">SUM(P25:P52)</f>
        <v>0</v>
      </c>
      <c r="Q53" s="63">
        <f t="shared" ref="Q53" si="14">SUM(Q25:Q52)</f>
        <v>0</v>
      </c>
      <c r="R53" s="63">
        <f t="shared" ref="R53" si="15">SUM(R25:R52)</f>
        <v>0</v>
      </c>
    </row>
    <row r="54" spans="1:18" ht="15" customHeight="1" thickBot="1">
      <c r="A54" s="61"/>
      <c r="B54" s="62"/>
      <c r="C54" s="64"/>
      <c r="D54" s="41" t="s">
        <v>0</v>
      </c>
      <c r="E54" s="63">
        <f>E53/28*100</f>
        <v>0</v>
      </c>
      <c r="F54" s="63">
        <f t="shared" ref="F54:R54" si="16">F53/28*100</f>
        <v>0</v>
      </c>
      <c r="G54" s="63">
        <f t="shared" si="16"/>
        <v>0</v>
      </c>
      <c r="H54" s="63">
        <f t="shared" si="16"/>
        <v>0</v>
      </c>
      <c r="I54" s="63">
        <f t="shared" si="16"/>
        <v>0</v>
      </c>
      <c r="J54" s="63">
        <f t="shared" si="16"/>
        <v>0</v>
      </c>
      <c r="K54" s="63">
        <f t="shared" si="16"/>
        <v>0</v>
      </c>
      <c r="L54" s="63">
        <f t="shared" si="16"/>
        <v>0</v>
      </c>
      <c r="M54" s="63">
        <f t="shared" si="16"/>
        <v>0</v>
      </c>
      <c r="N54" s="63">
        <f t="shared" si="16"/>
        <v>0</v>
      </c>
      <c r="O54" s="63">
        <f t="shared" si="16"/>
        <v>0</v>
      </c>
      <c r="P54" s="63">
        <f t="shared" si="16"/>
        <v>0</v>
      </c>
      <c r="Q54" s="63">
        <f t="shared" si="16"/>
        <v>0</v>
      </c>
      <c r="R54" s="63">
        <f t="shared" si="16"/>
        <v>0</v>
      </c>
    </row>
    <row r="55" spans="1:18" ht="12.95" customHeight="1" thickBot="1">
      <c r="A55" s="65" t="s">
        <v>67</v>
      </c>
      <c r="B55" s="66"/>
      <c r="C55" s="67">
        <v>48</v>
      </c>
      <c r="D55" s="68" t="s">
        <v>66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</row>
    <row r="56" spans="1:18" ht="12.95" customHeight="1" thickBot="1">
      <c r="A56" s="65"/>
      <c r="B56" s="66"/>
      <c r="C56" s="69">
        <v>49</v>
      </c>
      <c r="D56" s="68" t="s">
        <v>68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</row>
    <row r="57" spans="1:18" ht="12.95" customHeight="1" thickBot="1">
      <c r="A57" s="65"/>
      <c r="B57" s="66"/>
      <c r="C57" s="67">
        <v>50</v>
      </c>
      <c r="D57" s="70" t="s">
        <v>69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</row>
    <row r="58" spans="1:18" ht="12.95" customHeight="1" thickBot="1">
      <c r="A58" s="65"/>
      <c r="B58" s="66"/>
      <c r="C58" s="69">
        <v>51</v>
      </c>
      <c r="D58" s="71" t="s">
        <v>70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</row>
    <row r="59" spans="1:18" ht="12.95" customHeight="1" thickBot="1">
      <c r="A59" s="65"/>
      <c r="B59" s="66"/>
      <c r="C59" s="67">
        <v>52</v>
      </c>
      <c r="D59" s="72" t="s">
        <v>71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</row>
    <row r="60" spans="1:18" ht="12.95" customHeight="1" thickBot="1">
      <c r="A60" s="65"/>
      <c r="B60" s="66"/>
      <c r="C60" s="69">
        <v>53</v>
      </c>
      <c r="D60" s="73" t="s">
        <v>131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</row>
    <row r="61" spans="1:18" ht="12.95" customHeight="1" thickBot="1">
      <c r="A61" s="65"/>
      <c r="B61" s="66"/>
      <c r="C61" s="67">
        <v>54</v>
      </c>
      <c r="D61" s="70" t="s">
        <v>118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</row>
    <row r="62" spans="1:18" ht="12.95" customHeight="1" thickBot="1">
      <c r="A62" s="65"/>
      <c r="B62" s="66"/>
      <c r="C62" s="69">
        <v>55</v>
      </c>
      <c r="D62" s="71" t="s">
        <v>72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</row>
    <row r="63" spans="1:18" ht="12.95" customHeight="1" thickBot="1">
      <c r="A63" s="65"/>
      <c r="B63" s="66"/>
      <c r="C63" s="67">
        <v>56</v>
      </c>
      <c r="D63" s="74" t="s">
        <v>73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</row>
    <row r="64" spans="1:18" ht="12.95" customHeight="1" thickBot="1">
      <c r="A64" s="65"/>
      <c r="B64" s="66"/>
      <c r="C64" s="69">
        <v>57</v>
      </c>
      <c r="D64" s="68" t="s">
        <v>74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</row>
    <row r="65" spans="1:18" ht="12.95" customHeight="1" thickBot="1">
      <c r="A65" s="65"/>
      <c r="B65" s="66"/>
      <c r="C65" s="67">
        <v>58</v>
      </c>
      <c r="D65" s="68" t="s">
        <v>75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</row>
    <row r="66" spans="1:18" ht="12.95" customHeight="1" thickBot="1">
      <c r="A66" s="65"/>
      <c r="B66" s="75"/>
      <c r="C66" s="69">
        <v>59</v>
      </c>
      <c r="D66" s="68" t="s">
        <v>76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</row>
    <row r="67" spans="1:18" ht="12.95" customHeight="1" thickBot="1">
      <c r="A67" s="65"/>
      <c r="B67" s="75"/>
      <c r="C67" s="67">
        <v>60</v>
      </c>
      <c r="D67" s="68" t="s">
        <v>77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</row>
    <row r="68" spans="1:18" ht="12.95" customHeight="1" thickBot="1">
      <c r="A68" s="65"/>
      <c r="B68" s="75"/>
      <c r="C68" s="69">
        <v>61</v>
      </c>
      <c r="D68" s="70" t="s">
        <v>78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</row>
    <row r="69" spans="1:18" ht="12.95" customHeight="1" thickBot="1">
      <c r="A69" s="65"/>
      <c r="B69" s="75"/>
      <c r="C69" s="67">
        <v>62</v>
      </c>
      <c r="D69" s="70" t="s">
        <v>79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</row>
    <row r="70" spans="1:18" ht="12.95" customHeight="1" thickBot="1">
      <c r="A70" s="65"/>
      <c r="B70" s="75"/>
      <c r="C70" s="69">
        <v>63</v>
      </c>
      <c r="D70" s="76" t="s">
        <v>80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</row>
    <row r="71" spans="1:18" ht="12.95" customHeight="1" thickBot="1">
      <c r="A71" s="65"/>
      <c r="B71" s="75"/>
      <c r="C71" s="67">
        <v>64</v>
      </c>
      <c r="D71" s="68" t="s">
        <v>81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</row>
    <row r="72" spans="1:18" ht="12.95" customHeight="1" thickBot="1">
      <c r="A72" s="65"/>
      <c r="B72" s="75"/>
      <c r="C72" s="67">
        <v>65</v>
      </c>
      <c r="D72" s="70" t="s">
        <v>82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</row>
    <row r="73" spans="1:18" ht="12.95" customHeight="1" thickBot="1">
      <c r="A73" s="65"/>
      <c r="B73" s="75"/>
      <c r="C73" s="67">
        <v>66</v>
      </c>
      <c r="D73" s="71" t="s">
        <v>83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</row>
    <row r="74" spans="1:18" ht="12.95" customHeight="1" thickBot="1">
      <c r="A74" s="77"/>
      <c r="B74" s="62"/>
      <c r="C74" s="78"/>
      <c r="D74" s="41" t="s">
        <v>121</v>
      </c>
      <c r="E74" s="79">
        <f>SUM(E55:E73)</f>
        <v>0</v>
      </c>
      <c r="F74" s="79">
        <f t="shared" ref="F74:R74" si="17">SUM(F55:F73)</f>
        <v>0</v>
      </c>
      <c r="G74" s="79">
        <f t="shared" si="17"/>
        <v>0</v>
      </c>
      <c r="H74" s="79">
        <f t="shared" si="17"/>
        <v>0</v>
      </c>
      <c r="I74" s="79">
        <f t="shared" si="17"/>
        <v>0</v>
      </c>
      <c r="J74" s="79">
        <f t="shared" si="17"/>
        <v>0</v>
      </c>
      <c r="K74" s="79">
        <f t="shared" si="17"/>
        <v>0</v>
      </c>
      <c r="L74" s="79">
        <f t="shared" si="17"/>
        <v>0</v>
      </c>
      <c r="M74" s="79">
        <f t="shared" si="17"/>
        <v>0</v>
      </c>
      <c r="N74" s="79">
        <f t="shared" si="17"/>
        <v>0</v>
      </c>
      <c r="O74" s="79">
        <f t="shared" si="17"/>
        <v>0</v>
      </c>
      <c r="P74" s="79">
        <f t="shared" si="17"/>
        <v>0</v>
      </c>
      <c r="Q74" s="79">
        <f t="shared" si="17"/>
        <v>0</v>
      </c>
      <c r="R74" s="79">
        <f t="shared" si="17"/>
        <v>0</v>
      </c>
    </row>
    <row r="75" spans="1:18" ht="12.95" customHeight="1" thickBot="1">
      <c r="A75" s="77"/>
      <c r="B75" s="62"/>
      <c r="C75" s="64"/>
      <c r="D75" s="41" t="s">
        <v>0</v>
      </c>
      <c r="E75" s="80">
        <f>E74/19*100</f>
        <v>0</v>
      </c>
      <c r="F75" s="80">
        <f t="shared" ref="F75:R75" si="18">F74/19*100</f>
        <v>0</v>
      </c>
      <c r="G75" s="80">
        <f t="shared" si="18"/>
        <v>0</v>
      </c>
      <c r="H75" s="80">
        <f t="shared" si="18"/>
        <v>0</v>
      </c>
      <c r="I75" s="80">
        <f t="shared" si="18"/>
        <v>0</v>
      </c>
      <c r="J75" s="80">
        <f t="shared" si="18"/>
        <v>0</v>
      </c>
      <c r="K75" s="80">
        <f t="shared" si="18"/>
        <v>0</v>
      </c>
      <c r="L75" s="80">
        <f t="shared" si="18"/>
        <v>0</v>
      </c>
      <c r="M75" s="80">
        <f t="shared" si="18"/>
        <v>0</v>
      </c>
      <c r="N75" s="80">
        <f t="shared" si="18"/>
        <v>0</v>
      </c>
      <c r="O75" s="80">
        <f t="shared" si="18"/>
        <v>0</v>
      </c>
      <c r="P75" s="80">
        <f t="shared" si="18"/>
        <v>0</v>
      </c>
      <c r="Q75" s="80">
        <f t="shared" si="18"/>
        <v>0</v>
      </c>
      <c r="R75" s="80">
        <f t="shared" si="18"/>
        <v>0</v>
      </c>
    </row>
    <row r="76" spans="1:18" ht="12.95" customHeight="1" thickBot="1">
      <c r="A76" s="65" t="s">
        <v>85</v>
      </c>
      <c r="B76" s="66"/>
      <c r="C76" s="69">
        <v>67</v>
      </c>
      <c r="D76" s="74" t="s">
        <v>86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</row>
    <row r="77" spans="1:18" ht="12.95" customHeight="1" thickBot="1">
      <c r="A77" s="65"/>
      <c r="B77" s="66"/>
      <c r="C77" s="67">
        <v>68</v>
      </c>
      <c r="D77" s="81" t="s">
        <v>87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</row>
    <row r="78" spans="1:18" ht="12.95" customHeight="1" thickBot="1">
      <c r="A78" s="65"/>
      <c r="B78" s="66"/>
      <c r="C78" s="69">
        <v>69</v>
      </c>
      <c r="D78" s="81" t="s">
        <v>88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</row>
    <row r="79" spans="1:18" ht="12.95" customHeight="1" thickBot="1">
      <c r="A79" s="65"/>
      <c r="B79" s="66"/>
      <c r="C79" s="67">
        <v>70</v>
      </c>
      <c r="D79" s="70" t="s">
        <v>89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</row>
    <row r="80" spans="1:18" ht="12.95" customHeight="1" thickBot="1">
      <c r="A80" s="65"/>
      <c r="B80" s="66"/>
      <c r="C80" s="69">
        <v>71</v>
      </c>
      <c r="D80" s="70" t="s">
        <v>90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</row>
    <row r="81" spans="1:18" ht="12.95" customHeight="1" thickBot="1">
      <c r="A81" s="65"/>
      <c r="B81" s="66"/>
      <c r="C81" s="67">
        <v>72</v>
      </c>
      <c r="D81" s="81" t="s">
        <v>91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</row>
    <row r="82" spans="1:18" ht="12.95" customHeight="1" thickBot="1">
      <c r="A82" s="65"/>
      <c r="B82" s="66"/>
      <c r="C82" s="69">
        <v>73</v>
      </c>
      <c r="D82" s="82" t="s">
        <v>92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</row>
    <row r="83" spans="1:18" ht="12.95" customHeight="1" thickBot="1">
      <c r="A83" s="65"/>
      <c r="B83" s="83"/>
      <c r="C83" s="67">
        <v>74</v>
      </c>
      <c r="D83" s="68" t="s">
        <v>93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</row>
    <row r="84" spans="1:18" ht="12.95" customHeight="1" thickBot="1">
      <c r="A84" s="65"/>
      <c r="B84" s="84"/>
      <c r="C84" s="67">
        <v>75</v>
      </c>
      <c r="D84" s="85" t="s">
        <v>94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</row>
    <row r="85" spans="1:18" ht="12.95" customHeight="1" thickBot="1">
      <c r="A85" s="65"/>
      <c r="B85" s="84"/>
      <c r="C85" s="69">
        <v>76</v>
      </c>
      <c r="D85" s="70" t="s">
        <v>95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</row>
    <row r="86" spans="1:18" ht="12.95" customHeight="1" thickBot="1">
      <c r="A86" s="65"/>
      <c r="B86" s="84"/>
      <c r="C86" s="67">
        <v>77</v>
      </c>
      <c r="D86" s="68" t="s">
        <v>96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</row>
    <row r="87" spans="1:18" ht="12.95" customHeight="1" thickBot="1">
      <c r="A87" s="65"/>
      <c r="B87" s="84"/>
      <c r="C87" s="69">
        <v>78</v>
      </c>
      <c r="D87" s="86" t="s">
        <v>97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</row>
    <row r="88" spans="1:18" ht="12.95" customHeight="1">
      <c r="A88" s="87"/>
      <c r="B88" s="88"/>
      <c r="C88" s="67">
        <v>79</v>
      </c>
      <c r="D88" s="89" t="s">
        <v>98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</row>
    <row r="89" spans="1:18" ht="12.95" customHeight="1" thickBot="1">
      <c r="A89" s="87"/>
      <c r="B89" s="88"/>
      <c r="C89" s="69">
        <v>80</v>
      </c>
      <c r="D89" s="73" t="s">
        <v>99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</row>
    <row r="90" spans="1:18" ht="12.95" customHeight="1" thickBot="1">
      <c r="A90" s="87"/>
      <c r="B90" s="88"/>
      <c r="C90" s="67">
        <v>81</v>
      </c>
      <c r="D90" s="89" t="s">
        <v>100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</row>
    <row r="91" spans="1:18" ht="12.95" customHeight="1" thickBot="1">
      <c r="A91" s="87"/>
      <c r="B91" s="88"/>
      <c r="C91" s="69">
        <v>82</v>
      </c>
      <c r="D91" s="89" t="s">
        <v>101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</row>
    <row r="92" spans="1:18" ht="12.95" customHeight="1" thickBot="1">
      <c r="A92" s="87"/>
      <c r="B92" s="88"/>
      <c r="C92" s="67">
        <v>83</v>
      </c>
      <c r="D92" s="89" t="s">
        <v>102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</row>
    <row r="93" spans="1:18" ht="20.25" customHeight="1" thickBot="1">
      <c r="A93" s="87"/>
      <c r="B93" s="90"/>
      <c r="C93" s="91"/>
      <c r="D93" s="92" t="s">
        <v>122</v>
      </c>
      <c r="E93" s="79">
        <f t="shared" ref="E93" si="19">SUM(E76:E92)</f>
        <v>0</v>
      </c>
      <c r="F93" s="79">
        <f t="shared" ref="F93" si="20">SUM(F76:F92)</f>
        <v>0</v>
      </c>
      <c r="G93" s="79">
        <f t="shared" ref="G93" si="21">SUM(G76:G92)</f>
        <v>0</v>
      </c>
      <c r="H93" s="79">
        <f t="shared" ref="H93" si="22">SUM(H76:H92)</f>
        <v>0</v>
      </c>
      <c r="I93" s="79">
        <f t="shared" ref="I93" si="23">SUM(I76:I92)</f>
        <v>0</v>
      </c>
      <c r="J93" s="79">
        <f t="shared" ref="J93" si="24">SUM(J76:J92)</f>
        <v>0</v>
      </c>
      <c r="K93" s="79">
        <f t="shared" ref="K93" si="25">SUM(K76:K92)</f>
        <v>0</v>
      </c>
      <c r="L93" s="79">
        <f t="shared" ref="L93" si="26">SUM(L76:L92)</f>
        <v>0</v>
      </c>
      <c r="M93" s="79">
        <f t="shared" ref="M93" si="27">SUM(M76:M92)</f>
        <v>0</v>
      </c>
      <c r="N93" s="79">
        <f t="shared" ref="N93" si="28">SUM(N76:N92)</f>
        <v>0</v>
      </c>
      <c r="O93" s="79">
        <f t="shared" ref="O93" si="29">SUM(O76:O92)</f>
        <v>0</v>
      </c>
      <c r="P93" s="79">
        <f t="shared" ref="P93" si="30">SUM(P76:P92)</f>
        <v>0</v>
      </c>
      <c r="Q93" s="79">
        <f t="shared" ref="Q93" si="31">SUM(Q76:Q92)</f>
        <v>0</v>
      </c>
      <c r="R93" s="79">
        <f t="shared" ref="R93" si="32">SUM(R76:R92)</f>
        <v>0</v>
      </c>
    </row>
    <row r="94" spans="1:18" ht="12.95" customHeight="1" thickBot="1">
      <c r="A94" s="77"/>
      <c r="B94" s="62"/>
      <c r="C94" s="64"/>
      <c r="D94" s="41" t="s">
        <v>0</v>
      </c>
      <c r="E94" s="80">
        <f>E93/17*100</f>
        <v>0</v>
      </c>
      <c r="F94" s="80">
        <f t="shared" ref="F94:R94" si="33">F93/17*100</f>
        <v>0</v>
      </c>
      <c r="G94" s="80">
        <f t="shared" si="33"/>
        <v>0</v>
      </c>
      <c r="H94" s="80">
        <f t="shared" si="33"/>
        <v>0</v>
      </c>
      <c r="I94" s="80">
        <f t="shared" si="33"/>
        <v>0</v>
      </c>
      <c r="J94" s="80">
        <f t="shared" si="33"/>
        <v>0</v>
      </c>
      <c r="K94" s="80">
        <f t="shared" si="33"/>
        <v>0</v>
      </c>
      <c r="L94" s="80">
        <f t="shared" si="33"/>
        <v>0</v>
      </c>
      <c r="M94" s="80">
        <f t="shared" si="33"/>
        <v>0</v>
      </c>
      <c r="N94" s="80">
        <f t="shared" si="33"/>
        <v>0</v>
      </c>
      <c r="O94" s="80">
        <f t="shared" si="33"/>
        <v>0</v>
      </c>
      <c r="P94" s="80">
        <f t="shared" si="33"/>
        <v>0</v>
      </c>
      <c r="Q94" s="80">
        <f t="shared" si="33"/>
        <v>0</v>
      </c>
      <c r="R94" s="80">
        <f t="shared" si="33"/>
        <v>0</v>
      </c>
    </row>
    <row r="95" spans="1:18" ht="12.95" customHeight="1" thickBot="1">
      <c r="A95" s="66" t="s">
        <v>103</v>
      </c>
      <c r="B95" s="93" t="s">
        <v>84</v>
      </c>
      <c r="C95" s="94">
        <v>84</v>
      </c>
      <c r="D95" s="95" t="s">
        <v>104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</row>
    <row r="96" spans="1:18" ht="12.95" customHeight="1" thickBot="1">
      <c r="A96" s="66"/>
      <c r="B96" s="93"/>
      <c r="C96" s="94">
        <v>85</v>
      </c>
      <c r="D96" s="68" t="s">
        <v>105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</row>
    <row r="97" spans="1:18" ht="12.95" customHeight="1" thickBot="1">
      <c r="A97" s="66"/>
      <c r="B97" s="93"/>
      <c r="C97" s="94">
        <v>86</v>
      </c>
      <c r="D97" s="68" t="s">
        <v>106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</row>
    <row r="98" spans="1:18" ht="12.95" customHeight="1" thickBot="1">
      <c r="A98" s="66"/>
      <c r="B98" s="93"/>
      <c r="C98" s="94">
        <v>87</v>
      </c>
      <c r="D98" s="96" t="s">
        <v>107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</row>
    <row r="99" spans="1:18" ht="12.95" customHeight="1" thickBot="1">
      <c r="A99" s="66"/>
      <c r="B99" s="93"/>
      <c r="C99" s="94">
        <v>88</v>
      </c>
      <c r="D99" s="97" t="s">
        <v>108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</row>
    <row r="100" spans="1:18" ht="12.95" customHeight="1" thickBot="1">
      <c r="A100" s="66"/>
      <c r="B100" s="93"/>
      <c r="C100" s="94">
        <v>89</v>
      </c>
      <c r="D100" s="68" t="s">
        <v>109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</row>
    <row r="101" spans="1:18" ht="12.95" customHeight="1" thickBot="1">
      <c r="A101" s="66"/>
      <c r="B101" s="66"/>
      <c r="C101" s="94">
        <v>90</v>
      </c>
      <c r="D101" s="95" t="s">
        <v>110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</row>
    <row r="102" spans="1:18" ht="12.95" customHeight="1" thickBot="1">
      <c r="A102" s="66"/>
      <c r="B102" s="66"/>
      <c r="C102" s="94">
        <v>91</v>
      </c>
      <c r="D102" s="98" t="s">
        <v>111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</row>
    <row r="103" spans="1:18" ht="12.95" customHeight="1" thickBot="1">
      <c r="A103" s="66"/>
      <c r="B103" s="66"/>
      <c r="C103" s="94">
        <v>92</v>
      </c>
      <c r="D103" s="99" t="s">
        <v>112</v>
      </c>
      <c r="E103" s="28">
        <v>0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>
        <v>0</v>
      </c>
    </row>
    <row r="104" spans="1:18" ht="12.95" customHeight="1" thickBot="1">
      <c r="A104" s="66"/>
      <c r="B104" s="66"/>
      <c r="C104" s="94">
        <v>93</v>
      </c>
      <c r="D104" s="96" t="s">
        <v>113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>
        <v>0</v>
      </c>
    </row>
    <row r="105" spans="1:18" ht="12.95" customHeight="1" thickBot="1">
      <c r="A105" s="66"/>
      <c r="B105" s="91"/>
      <c r="C105" s="92" t="s">
        <v>17</v>
      </c>
      <c r="D105" s="79" t="s">
        <v>123</v>
      </c>
      <c r="E105" s="79">
        <f t="shared" ref="E105" si="34">SUM(E95:E104)</f>
        <v>0</v>
      </c>
      <c r="F105" s="79">
        <f t="shared" ref="F105" si="35">SUM(F95:F104)</f>
        <v>0</v>
      </c>
      <c r="G105" s="79">
        <f t="shared" ref="G105" si="36">SUM(G95:G104)</f>
        <v>0</v>
      </c>
      <c r="H105" s="79">
        <f t="shared" ref="H105" si="37">SUM(H95:H104)</f>
        <v>0</v>
      </c>
      <c r="I105" s="79">
        <f t="shared" ref="I105" si="38">SUM(I95:I104)</f>
        <v>0</v>
      </c>
      <c r="J105" s="79">
        <f t="shared" ref="J105" si="39">SUM(J95:J104)</f>
        <v>0</v>
      </c>
      <c r="K105" s="79">
        <f t="shared" ref="K105" si="40">SUM(K95:K104)</f>
        <v>0</v>
      </c>
      <c r="L105" s="79">
        <f t="shared" ref="L105" si="41">SUM(L95:L104)</f>
        <v>0</v>
      </c>
      <c r="M105" s="79">
        <f t="shared" ref="M105" si="42">SUM(M95:M104)</f>
        <v>0</v>
      </c>
      <c r="N105" s="79">
        <f t="shared" ref="N105" si="43">SUM(N95:N104)</f>
        <v>0</v>
      </c>
      <c r="O105" s="79">
        <f t="shared" ref="O105" si="44">SUM(O95:O104)</f>
        <v>0</v>
      </c>
      <c r="P105" s="79">
        <f t="shared" ref="P105" si="45">SUM(P95:P104)</f>
        <v>0</v>
      </c>
      <c r="Q105" s="79">
        <f t="shared" ref="Q105" si="46">SUM(Q95:Q104)</f>
        <v>0</v>
      </c>
      <c r="R105" s="79">
        <f t="shared" ref="R105" si="47">SUM(R95:R104)</f>
        <v>0</v>
      </c>
    </row>
    <row r="106" spans="1:18" ht="12.95" customHeight="1" thickBot="1">
      <c r="A106" s="66"/>
      <c r="B106" s="64"/>
      <c r="C106" s="41"/>
      <c r="D106" s="80" t="s">
        <v>0</v>
      </c>
      <c r="E106" s="80">
        <f>E105/10*100</f>
        <v>0</v>
      </c>
      <c r="F106" s="80">
        <f t="shared" ref="F106:R106" si="48">F105/10*100</f>
        <v>0</v>
      </c>
      <c r="G106" s="80">
        <f t="shared" si="48"/>
        <v>0</v>
      </c>
      <c r="H106" s="80">
        <f t="shared" si="48"/>
        <v>0</v>
      </c>
      <c r="I106" s="80">
        <f t="shared" si="48"/>
        <v>0</v>
      </c>
      <c r="J106" s="80">
        <f t="shared" si="48"/>
        <v>0</v>
      </c>
      <c r="K106" s="80">
        <f t="shared" si="48"/>
        <v>0</v>
      </c>
      <c r="L106" s="80">
        <f t="shared" si="48"/>
        <v>0</v>
      </c>
      <c r="M106" s="80">
        <f t="shared" si="48"/>
        <v>0</v>
      </c>
      <c r="N106" s="80">
        <f t="shared" si="48"/>
        <v>0</v>
      </c>
      <c r="O106" s="80">
        <f t="shared" si="48"/>
        <v>0</v>
      </c>
      <c r="P106" s="80">
        <f t="shared" si="48"/>
        <v>0</v>
      </c>
      <c r="Q106" s="80">
        <f t="shared" si="48"/>
        <v>0</v>
      </c>
      <c r="R106" s="80">
        <f t="shared" si="48"/>
        <v>0</v>
      </c>
    </row>
    <row r="107" spans="1:18" ht="12.95" customHeight="1" thickBot="1">
      <c r="A107" s="100" t="s">
        <v>116</v>
      </c>
      <c r="B107" s="100"/>
      <c r="C107" s="101">
        <v>94</v>
      </c>
      <c r="D107" s="102" t="s">
        <v>114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>
        <v>0</v>
      </c>
    </row>
    <row r="108" spans="1:18" ht="12.95" customHeight="1" thickBot="1">
      <c r="A108" s="103"/>
      <c r="B108" s="103"/>
      <c r="C108" s="101">
        <v>95</v>
      </c>
      <c r="D108" s="104" t="s">
        <v>132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</row>
    <row r="109" spans="1:18" ht="12.95" customHeight="1" thickBot="1">
      <c r="A109" s="103"/>
      <c r="B109" s="103"/>
      <c r="C109" s="105">
        <v>96</v>
      </c>
      <c r="D109" s="104" t="s">
        <v>133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</row>
    <row r="110" spans="1:18" ht="12.95" customHeight="1" thickBot="1">
      <c r="A110" s="103"/>
      <c r="B110" s="103"/>
      <c r="C110" s="101">
        <v>97</v>
      </c>
      <c r="D110" s="104" t="s">
        <v>115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</row>
    <row r="111" spans="1:18" ht="12.95" customHeight="1" thickBot="1">
      <c r="A111" s="103"/>
      <c r="B111" s="103"/>
      <c r="C111" s="105">
        <v>98</v>
      </c>
      <c r="D111" s="104" t="s">
        <v>134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</row>
    <row r="112" spans="1:18" ht="12.95" customHeight="1" thickBot="1">
      <c r="A112" s="103"/>
      <c r="B112" s="103"/>
      <c r="C112" s="101">
        <v>99</v>
      </c>
      <c r="D112" s="104" t="s">
        <v>135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</row>
    <row r="113" spans="1:18" ht="12.95" customHeight="1" thickBot="1">
      <c r="A113" s="103"/>
      <c r="B113" s="103"/>
      <c r="C113" s="106">
        <v>100</v>
      </c>
      <c r="D113" s="104" t="s">
        <v>125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  <c r="R113" s="28">
        <v>0</v>
      </c>
    </row>
    <row r="114" spans="1:18" ht="12.95" customHeight="1" thickBot="1">
      <c r="A114" s="103"/>
      <c r="B114" s="103"/>
      <c r="C114" s="78"/>
      <c r="D114" s="41" t="s">
        <v>124</v>
      </c>
      <c r="E114" s="79">
        <f>SUM(E107:E113)</f>
        <v>0</v>
      </c>
      <c r="F114" s="79">
        <f t="shared" ref="F114:R114" si="49">SUM(F107:F113)</f>
        <v>0</v>
      </c>
      <c r="G114" s="79">
        <f t="shared" si="49"/>
        <v>0</v>
      </c>
      <c r="H114" s="79">
        <f t="shared" si="49"/>
        <v>0</v>
      </c>
      <c r="I114" s="79">
        <f t="shared" si="49"/>
        <v>0</v>
      </c>
      <c r="J114" s="79">
        <f t="shared" si="49"/>
        <v>0</v>
      </c>
      <c r="K114" s="79">
        <f t="shared" si="49"/>
        <v>0</v>
      </c>
      <c r="L114" s="79">
        <f t="shared" si="49"/>
        <v>0</v>
      </c>
      <c r="M114" s="79">
        <f t="shared" si="49"/>
        <v>0</v>
      </c>
      <c r="N114" s="79">
        <f t="shared" si="49"/>
        <v>0</v>
      </c>
      <c r="O114" s="79">
        <f t="shared" si="49"/>
        <v>0</v>
      </c>
      <c r="P114" s="79">
        <f t="shared" si="49"/>
        <v>0</v>
      </c>
      <c r="Q114" s="79">
        <f t="shared" si="49"/>
        <v>0</v>
      </c>
      <c r="R114" s="79">
        <f t="shared" si="49"/>
        <v>0</v>
      </c>
    </row>
    <row r="115" spans="1:18" ht="12.95" customHeight="1" thickBot="1">
      <c r="A115" s="103"/>
      <c r="B115" s="103"/>
      <c r="C115" s="64"/>
      <c r="D115" s="41" t="s">
        <v>0</v>
      </c>
      <c r="E115" s="80">
        <f>E114/7*100</f>
        <v>0</v>
      </c>
      <c r="F115" s="80">
        <f t="shared" ref="F115:R115" si="50">F114/7*100</f>
        <v>0</v>
      </c>
      <c r="G115" s="80">
        <f t="shared" si="50"/>
        <v>0</v>
      </c>
      <c r="H115" s="80">
        <f t="shared" si="50"/>
        <v>0</v>
      </c>
      <c r="I115" s="80">
        <f t="shared" si="50"/>
        <v>0</v>
      </c>
      <c r="J115" s="80">
        <f t="shared" si="50"/>
        <v>0</v>
      </c>
      <c r="K115" s="80">
        <f t="shared" si="50"/>
        <v>0</v>
      </c>
      <c r="L115" s="80">
        <f t="shared" si="50"/>
        <v>0</v>
      </c>
      <c r="M115" s="80">
        <f t="shared" si="50"/>
        <v>0</v>
      </c>
      <c r="N115" s="80">
        <f t="shared" si="50"/>
        <v>0</v>
      </c>
      <c r="O115" s="80">
        <f t="shared" si="50"/>
        <v>0</v>
      </c>
      <c r="P115" s="80">
        <f t="shared" si="50"/>
        <v>0</v>
      </c>
      <c r="Q115" s="80">
        <f t="shared" si="50"/>
        <v>0</v>
      </c>
      <c r="R115" s="80">
        <f t="shared" si="50"/>
        <v>0</v>
      </c>
    </row>
    <row r="116" spans="1:18" ht="12.95" customHeight="1">
      <c r="A116" s="103"/>
      <c r="B116" s="103"/>
      <c r="C116" s="107"/>
      <c r="D116" s="107" t="s">
        <v>126</v>
      </c>
      <c r="E116" s="108">
        <f>SUM(E23,E53,E74,E93,E105,E114)</f>
        <v>0</v>
      </c>
      <c r="F116" s="108">
        <f t="shared" ref="F116:R116" si="51">SUM(F23,F53,F74,F93,F105,F114)</f>
        <v>0</v>
      </c>
      <c r="G116" s="108">
        <f t="shared" si="51"/>
        <v>0</v>
      </c>
      <c r="H116" s="108">
        <f t="shared" si="51"/>
        <v>0</v>
      </c>
      <c r="I116" s="108">
        <f t="shared" si="51"/>
        <v>0</v>
      </c>
      <c r="J116" s="108">
        <f t="shared" si="51"/>
        <v>0</v>
      </c>
      <c r="K116" s="108">
        <f t="shared" si="51"/>
        <v>0</v>
      </c>
      <c r="L116" s="108">
        <f t="shared" si="51"/>
        <v>0</v>
      </c>
      <c r="M116" s="108">
        <f t="shared" si="51"/>
        <v>0</v>
      </c>
      <c r="N116" s="108">
        <f t="shared" si="51"/>
        <v>0</v>
      </c>
      <c r="O116" s="108">
        <f t="shared" si="51"/>
        <v>0</v>
      </c>
      <c r="P116" s="108">
        <f t="shared" si="51"/>
        <v>0</v>
      </c>
      <c r="Q116" s="108">
        <f t="shared" si="51"/>
        <v>0</v>
      </c>
      <c r="R116" s="108">
        <f t="shared" si="51"/>
        <v>0</v>
      </c>
    </row>
    <row r="117" spans="1:18" ht="12.95" customHeight="1" thickBot="1">
      <c r="A117" s="103"/>
      <c r="B117" s="103"/>
      <c r="C117" s="109"/>
      <c r="D117" s="109" t="s">
        <v>127</v>
      </c>
      <c r="E117" s="110" t="s">
        <v>129</v>
      </c>
      <c r="F117" s="110">
        <f t="shared" ref="F117:P117" si="52">F116/100*100</f>
        <v>0</v>
      </c>
      <c r="G117" s="110">
        <f t="shared" si="52"/>
        <v>0</v>
      </c>
      <c r="H117" s="110">
        <f t="shared" si="52"/>
        <v>0</v>
      </c>
      <c r="I117" s="110">
        <f t="shared" si="52"/>
        <v>0</v>
      </c>
      <c r="J117" s="110">
        <f t="shared" si="52"/>
        <v>0</v>
      </c>
      <c r="K117" s="110">
        <f t="shared" si="52"/>
        <v>0</v>
      </c>
      <c r="L117" s="110">
        <f t="shared" si="52"/>
        <v>0</v>
      </c>
      <c r="M117" s="110">
        <f t="shared" si="52"/>
        <v>0</v>
      </c>
      <c r="N117" s="110">
        <f t="shared" si="52"/>
        <v>0</v>
      </c>
      <c r="O117" s="110">
        <f t="shared" si="52"/>
        <v>0</v>
      </c>
      <c r="P117" s="110">
        <f t="shared" si="52"/>
        <v>0</v>
      </c>
      <c r="Q117" s="114">
        <f>Q116/100*100</f>
        <v>0</v>
      </c>
      <c r="R117" s="114">
        <f>R116/100*100</f>
        <v>0</v>
      </c>
    </row>
    <row r="118" spans="1:18" ht="12.95" customHeight="1">
      <c r="A118" s="103"/>
      <c r="B118" s="103"/>
    </row>
    <row r="119" spans="1:18" ht="12.95" customHeight="1">
      <c r="A119" s="103"/>
      <c r="B119" s="103"/>
    </row>
    <row r="120" spans="1:18" ht="12.95" customHeight="1">
      <c r="A120" s="103"/>
      <c r="B120" s="103"/>
    </row>
    <row r="121" spans="1:18" ht="19.5" customHeight="1" thickBot="1">
      <c r="A121" s="115"/>
      <c r="B121" s="115"/>
    </row>
    <row r="122" spans="1:18" ht="16.5" customHeight="1" thickBot="1">
      <c r="A122" s="62"/>
      <c r="B122" s="62"/>
    </row>
    <row r="123" spans="1:18" ht="18.75" customHeight="1">
      <c r="A123" s="116"/>
      <c r="B123" s="107"/>
    </row>
    <row r="124" spans="1:18" ht="21" customHeight="1" thickBot="1">
      <c r="A124" s="117"/>
      <c r="B124" s="109"/>
    </row>
  </sheetData>
  <mergeCells count="25">
    <mergeCell ref="A123:A124"/>
    <mergeCell ref="A107:B120"/>
    <mergeCell ref="B98:B100"/>
    <mergeCell ref="B101:B104"/>
    <mergeCell ref="B95:B97"/>
    <mergeCell ref="A95:A106"/>
    <mergeCell ref="A76:A87"/>
    <mergeCell ref="A55:A73"/>
    <mergeCell ref="B84:B87"/>
    <mergeCell ref="B76:B82"/>
    <mergeCell ref="B66:B70"/>
    <mergeCell ref="B71:B73"/>
    <mergeCell ref="B55:B65"/>
    <mergeCell ref="A1:R1"/>
    <mergeCell ref="A2:R2"/>
    <mergeCell ref="A25:A42"/>
    <mergeCell ref="B11:B12"/>
    <mergeCell ref="B33:B38"/>
    <mergeCell ref="B29:B32"/>
    <mergeCell ref="B25:B28"/>
    <mergeCell ref="B39:B42"/>
    <mergeCell ref="B4:B7"/>
    <mergeCell ref="B8:B10"/>
    <mergeCell ref="A4:A24"/>
    <mergeCell ref="B13:B17"/>
  </mergeCells>
  <printOptions horizontalCentered="1" verticalCentered="1"/>
  <pageMargins left="3.937007874015748E-2" right="3.937007874015748E-2" top="0" bottom="0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rightToLeft="1" topLeftCell="J1" workbookViewId="0">
      <selection activeCell="W3" sqref="W3"/>
    </sheetView>
  </sheetViews>
  <sheetFormatPr defaultColWidth="9" defaultRowHeight="15"/>
  <cols>
    <col min="1" max="1" width="17.85546875" style="1" customWidth="1"/>
    <col min="2" max="2" width="9.85546875" style="1" bestFit="1" customWidth="1"/>
    <col min="3" max="16384" width="9" style="1"/>
  </cols>
  <sheetData>
    <row r="1" spans="1:32">
      <c r="A1" s="15"/>
      <c r="B1" s="18" t="s">
        <v>6</v>
      </c>
      <c r="C1" s="19"/>
      <c r="D1" s="19"/>
      <c r="E1" s="19"/>
      <c r="F1" s="20"/>
      <c r="G1" s="18" t="s">
        <v>7</v>
      </c>
      <c r="H1" s="19"/>
      <c r="I1" s="19"/>
      <c r="J1" s="19"/>
      <c r="K1" s="20"/>
      <c r="L1" s="18" t="s">
        <v>9</v>
      </c>
      <c r="M1" s="19"/>
      <c r="N1" s="19"/>
      <c r="O1" s="19"/>
      <c r="P1" s="20"/>
      <c r="Q1" s="18" t="s">
        <v>10</v>
      </c>
      <c r="R1" s="19"/>
      <c r="S1" s="19"/>
      <c r="T1" s="19"/>
      <c r="U1" s="20"/>
      <c r="V1" s="18" t="s">
        <v>11</v>
      </c>
      <c r="W1" s="19"/>
      <c r="X1" s="19"/>
      <c r="Y1" s="19"/>
      <c r="Z1" s="20"/>
      <c r="AA1" s="18" t="s">
        <v>12</v>
      </c>
      <c r="AB1" s="19"/>
      <c r="AC1" s="19"/>
      <c r="AD1" s="19"/>
      <c r="AE1" s="20"/>
      <c r="AF1" s="17" t="s">
        <v>14</v>
      </c>
    </row>
    <row r="2" spans="1:32" ht="45">
      <c r="A2" s="16"/>
      <c r="B2" s="2" t="s">
        <v>2</v>
      </c>
      <c r="C2" s="3" t="s">
        <v>3</v>
      </c>
      <c r="D2" s="3" t="s">
        <v>4</v>
      </c>
      <c r="E2" s="2" t="s">
        <v>5</v>
      </c>
      <c r="F2" s="5" t="s">
        <v>13</v>
      </c>
      <c r="G2" s="2" t="s">
        <v>2</v>
      </c>
      <c r="H2" s="3" t="s">
        <v>3</v>
      </c>
      <c r="I2" s="3" t="s">
        <v>4</v>
      </c>
      <c r="J2" s="2" t="s">
        <v>5</v>
      </c>
      <c r="K2" s="5" t="s">
        <v>13</v>
      </c>
      <c r="L2" s="2" t="s">
        <v>2</v>
      </c>
      <c r="M2" s="3" t="s">
        <v>3</v>
      </c>
      <c r="N2" s="3" t="s">
        <v>4</v>
      </c>
      <c r="O2" s="2" t="s">
        <v>5</v>
      </c>
      <c r="P2" s="5" t="s">
        <v>13</v>
      </c>
      <c r="Q2" s="2" t="s">
        <v>2</v>
      </c>
      <c r="R2" s="3" t="s">
        <v>3</v>
      </c>
      <c r="S2" s="3" t="s">
        <v>4</v>
      </c>
      <c r="T2" s="2" t="s">
        <v>5</v>
      </c>
      <c r="U2" s="5" t="s">
        <v>13</v>
      </c>
      <c r="V2" s="2" t="s">
        <v>2</v>
      </c>
      <c r="W2" s="3" t="s">
        <v>3</v>
      </c>
      <c r="X2" s="3" t="s">
        <v>4</v>
      </c>
      <c r="Y2" s="2" t="s">
        <v>5</v>
      </c>
      <c r="Z2" s="5" t="s">
        <v>13</v>
      </c>
      <c r="AA2" s="2" t="s">
        <v>2</v>
      </c>
      <c r="AB2" s="3" t="s">
        <v>3</v>
      </c>
      <c r="AC2" s="3" t="s">
        <v>4</v>
      </c>
      <c r="AD2" s="2" t="s">
        <v>5</v>
      </c>
      <c r="AE2" s="5" t="s">
        <v>13</v>
      </c>
      <c r="AF2" s="17"/>
    </row>
    <row r="3" spans="1:32">
      <c r="A3" s="12" t="s">
        <v>1</v>
      </c>
      <c r="B3" s="3">
        <f>'چک لیست شهر'!E24</f>
        <v>0</v>
      </c>
      <c r="C3" s="4">
        <f>'چک لیست شهر'!E54</f>
        <v>0</v>
      </c>
      <c r="D3" s="4" t="e">
        <f>'چک لیست شهر'!#REF!</f>
        <v>#REF!</v>
      </c>
      <c r="E3" s="3" t="e">
        <f>'چک لیست شهر'!#REF!</f>
        <v>#REF!</v>
      </c>
      <c r="F3" s="6" t="e">
        <f>AVERAGE(B3:E3)</f>
        <v>#REF!</v>
      </c>
      <c r="G3" s="3">
        <f>'چک لیست شهر'!F24</f>
        <v>0</v>
      </c>
      <c r="H3" s="4">
        <f>'چک لیست شهر'!F54</f>
        <v>0</v>
      </c>
      <c r="I3" s="3" t="e">
        <f>'چک لیست شهر'!#REF!</f>
        <v>#REF!</v>
      </c>
      <c r="J3" s="3" t="e">
        <f>'چک لیست شهر'!#REF!</f>
        <v>#REF!</v>
      </c>
      <c r="K3" s="6" t="e">
        <f>AVERAGE(G3:J3)</f>
        <v>#REF!</v>
      </c>
      <c r="L3" s="3">
        <f>'چک لیست شهر'!G24</f>
        <v>0</v>
      </c>
      <c r="M3" s="4">
        <f>'چک لیست شهر'!G54</f>
        <v>0</v>
      </c>
      <c r="N3" s="3" t="e">
        <f>'چک لیست شهر'!#REF!</f>
        <v>#REF!</v>
      </c>
      <c r="O3" s="3" t="e">
        <f>'چک لیست شهر'!#REF!</f>
        <v>#REF!</v>
      </c>
      <c r="P3" s="6" t="e">
        <f>AVERAGE(L3:O3)</f>
        <v>#REF!</v>
      </c>
      <c r="Q3" s="3">
        <f>'چک لیست شهر'!H24</f>
        <v>0</v>
      </c>
      <c r="R3" s="4">
        <f>'چک لیست شهر'!H54</f>
        <v>0</v>
      </c>
      <c r="S3" s="3" t="e">
        <f>'چک لیست شهر'!#REF!</f>
        <v>#REF!</v>
      </c>
      <c r="T3" s="3" t="e">
        <f>'چک لیست شهر'!#REF!</f>
        <v>#REF!</v>
      </c>
      <c r="U3" s="6" t="e">
        <f>AVERAGE(Q3:T3)</f>
        <v>#REF!</v>
      </c>
      <c r="V3" s="3">
        <f>'چک لیست شهر'!I24</f>
        <v>0</v>
      </c>
      <c r="W3" s="4">
        <f>'چک لیست شهر'!I54</f>
        <v>0</v>
      </c>
      <c r="X3" s="3" t="e">
        <f>'چک لیست شهر'!#REF!</f>
        <v>#REF!</v>
      </c>
      <c r="Y3" s="3" t="e">
        <f>'چک لیست شهر'!#REF!</f>
        <v>#REF!</v>
      </c>
      <c r="Z3" s="6" t="e">
        <f>AVERAGE(V3:Y3)</f>
        <v>#REF!</v>
      </c>
      <c r="AA3" s="3">
        <f>'چک لیست شهر'!J24</f>
        <v>0</v>
      </c>
      <c r="AB3" s="4">
        <f>'چک لیست شهر'!J54</f>
        <v>0</v>
      </c>
      <c r="AC3" s="3" t="e">
        <f>'چک لیست شهر'!#REF!</f>
        <v>#REF!</v>
      </c>
      <c r="AD3" s="3" t="e">
        <f>'چک لیست شهر'!#REF!</f>
        <v>#REF!</v>
      </c>
      <c r="AE3" s="6" t="e">
        <f>AVERAGE(AA3:AD3)</f>
        <v>#REF!</v>
      </c>
      <c r="AF3" s="13" t="e">
        <f>AVERAGE(F3,K3,P3,U3,Z3,AE3)</f>
        <v>#REF!</v>
      </c>
    </row>
    <row r="4" spans="1:32">
      <c r="A4" s="12" t="s">
        <v>8</v>
      </c>
      <c r="B4" s="3" t="e">
        <f>#REF!</f>
        <v>#REF!</v>
      </c>
      <c r="C4" s="4" t="e">
        <f>#REF!</f>
        <v>#REF!</v>
      </c>
      <c r="D4" s="4" t="e">
        <f>#REF!</f>
        <v>#REF!</v>
      </c>
      <c r="E4" s="3" t="e">
        <f>#REF!</f>
        <v>#REF!</v>
      </c>
      <c r="F4" s="6" t="e">
        <f>AVERAGE(B4:E4)</f>
        <v>#REF!</v>
      </c>
      <c r="G4" s="3" t="e">
        <f>#REF!</f>
        <v>#REF!</v>
      </c>
      <c r="H4" s="4" t="e">
        <f>#REF!</f>
        <v>#REF!</v>
      </c>
      <c r="I4" s="3" t="e">
        <f>#REF!</f>
        <v>#REF!</v>
      </c>
      <c r="J4" s="3" t="e">
        <f>#REF!</f>
        <v>#REF!</v>
      </c>
      <c r="K4" s="6" t="e">
        <f>AVERAGE(G4:J4)</f>
        <v>#REF!</v>
      </c>
      <c r="L4" s="3" t="e">
        <f>#REF!</f>
        <v>#REF!</v>
      </c>
      <c r="M4" s="4" t="e">
        <f>#REF!</f>
        <v>#REF!</v>
      </c>
      <c r="N4" s="3" t="e">
        <f>#REF!</f>
        <v>#REF!</v>
      </c>
      <c r="O4" s="3" t="e">
        <f>#REF!</f>
        <v>#REF!</v>
      </c>
      <c r="P4" s="6" t="e">
        <f>AVERAGE(L4:O4)</f>
        <v>#REF!</v>
      </c>
      <c r="Q4" s="3" t="e">
        <f>#REF!</f>
        <v>#REF!</v>
      </c>
      <c r="R4" s="4" t="e">
        <f>#REF!</f>
        <v>#REF!</v>
      </c>
      <c r="S4" s="3" t="e">
        <f>#REF!</f>
        <v>#REF!</v>
      </c>
      <c r="T4" s="3" t="e">
        <f>#REF!</f>
        <v>#REF!</v>
      </c>
      <c r="U4" s="6" t="e">
        <f>AVERAGE(Q4:T4)</f>
        <v>#REF!</v>
      </c>
      <c r="V4" s="3" t="e">
        <f>#REF!</f>
        <v>#REF!</v>
      </c>
      <c r="W4" s="3" t="e">
        <f>#REF!</f>
        <v>#REF!</v>
      </c>
      <c r="X4" s="3" t="e">
        <f>#REF!</f>
        <v>#REF!</v>
      </c>
      <c r="Y4" s="3" t="e">
        <f>#REF!</f>
        <v>#REF!</v>
      </c>
      <c r="Z4" s="6" t="e">
        <f>AVERAGE(V4:Y4)</f>
        <v>#REF!</v>
      </c>
      <c r="AA4" s="3" t="e">
        <f>#REF!</f>
        <v>#REF!</v>
      </c>
      <c r="AB4" s="4" t="e">
        <f>#REF!</f>
        <v>#REF!</v>
      </c>
      <c r="AC4" s="3" t="e">
        <f>#REF!</f>
        <v>#REF!</v>
      </c>
      <c r="AD4" s="3" t="e">
        <f>#REF!</f>
        <v>#REF!</v>
      </c>
      <c r="AE4" s="6" t="e">
        <f>AVERAGE(AA4:AD4)</f>
        <v>#REF!</v>
      </c>
      <c r="AF4" s="13" t="e">
        <f>AVERAGE(F4,K4,P4,U4,Z4,AE4)</f>
        <v>#REF!</v>
      </c>
    </row>
    <row r="5" spans="1:32">
      <c r="A5" s="12"/>
      <c r="B5" s="3"/>
      <c r="C5" s="3"/>
      <c r="D5" s="3"/>
      <c r="E5" s="3"/>
      <c r="F5" s="8"/>
      <c r="G5" s="3"/>
      <c r="H5" s="3"/>
      <c r="I5" s="3"/>
      <c r="J5" s="3"/>
      <c r="K5" s="8"/>
      <c r="L5" s="3"/>
      <c r="M5" s="3"/>
      <c r="N5" s="3"/>
      <c r="O5" s="3"/>
      <c r="P5" s="8"/>
      <c r="Q5" s="3"/>
      <c r="R5" s="3"/>
      <c r="S5" s="3"/>
      <c r="T5" s="3"/>
      <c r="U5" s="8"/>
      <c r="V5" s="3"/>
      <c r="W5" s="3"/>
      <c r="X5" s="3"/>
      <c r="Y5" s="3"/>
      <c r="Z5" s="8"/>
      <c r="AA5" s="3"/>
      <c r="AB5" s="3"/>
      <c r="AC5" s="3"/>
      <c r="AD5" s="3"/>
      <c r="AE5" s="7"/>
      <c r="AF5" s="14"/>
    </row>
    <row r="6" spans="1:32">
      <c r="A6" s="12"/>
      <c r="B6" s="3"/>
      <c r="C6" s="3"/>
      <c r="D6" s="3"/>
      <c r="E6" s="3"/>
      <c r="F6" s="8"/>
      <c r="G6" s="3"/>
      <c r="H6" s="3"/>
      <c r="I6" s="3"/>
      <c r="J6" s="3"/>
      <c r="K6" s="8"/>
      <c r="L6" s="3"/>
      <c r="M6" s="3"/>
      <c r="N6" s="3"/>
      <c r="O6" s="3"/>
      <c r="P6" s="8"/>
      <c r="Q6" s="3"/>
      <c r="R6" s="3"/>
      <c r="S6" s="3"/>
      <c r="T6" s="3"/>
      <c r="U6" s="8"/>
      <c r="V6" s="3"/>
      <c r="W6" s="3"/>
      <c r="X6" s="3"/>
      <c r="Y6" s="3"/>
      <c r="Z6" s="8"/>
      <c r="AA6" s="3"/>
      <c r="AB6" s="3"/>
      <c r="AC6" s="3"/>
      <c r="AD6" s="3"/>
      <c r="AE6" s="7"/>
      <c r="AF6" s="14"/>
    </row>
    <row r="7" spans="1:32">
      <c r="A7" s="12"/>
      <c r="B7" s="3"/>
      <c r="C7" s="3"/>
      <c r="D7" s="3"/>
      <c r="E7" s="3"/>
      <c r="F7" s="8"/>
      <c r="G7" s="3"/>
      <c r="H7" s="3"/>
      <c r="I7" s="3"/>
      <c r="J7" s="3"/>
      <c r="K7" s="8"/>
      <c r="L7" s="3"/>
      <c r="M7" s="3"/>
      <c r="N7" s="3"/>
      <c r="O7" s="3"/>
      <c r="P7" s="8"/>
      <c r="Q7" s="3"/>
      <c r="R7" s="3"/>
      <c r="S7" s="3"/>
      <c r="T7" s="3"/>
      <c r="U7" s="8"/>
      <c r="V7" s="3"/>
      <c r="W7" s="3"/>
      <c r="X7" s="3"/>
      <c r="Y7" s="3"/>
      <c r="Z7" s="8"/>
      <c r="AA7" s="3"/>
      <c r="AB7" s="3"/>
      <c r="AC7" s="3"/>
      <c r="AD7" s="3"/>
      <c r="AE7" s="7"/>
      <c r="AF7" s="14"/>
    </row>
    <row r="8" spans="1:32">
      <c r="A8" s="12"/>
      <c r="B8" s="3"/>
      <c r="C8" s="3"/>
      <c r="D8" s="3"/>
      <c r="E8" s="3"/>
      <c r="F8" s="8"/>
      <c r="G8" s="3"/>
      <c r="H8" s="3"/>
      <c r="I8" s="3"/>
      <c r="J8" s="3"/>
      <c r="K8" s="8"/>
      <c r="L8" s="3"/>
      <c r="M8" s="3"/>
      <c r="N8" s="3"/>
      <c r="O8" s="3"/>
      <c r="P8" s="8"/>
      <c r="Q8" s="3"/>
      <c r="R8" s="3"/>
      <c r="S8" s="3"/>
      <c r="T8" s="3"/>
      <c r="U8" s="8"/>
      <c r="V8" s="3"/>
      <c r="W8" s="3"/>
      <c r="X8" s="3"/>
      <c r="Y8" s="3"/>
      <c r="Z8" s="8"/>
      <c r="AA8" s="3"/>
      <c r="AB8" s="3"/>
      <c r="AC8" s="3"/>
      <c r="AD8" s="3"/>
      <c r="AE8" s="7"/>
      <c r="AF8" s="14"/>
    </row>
    <row r="9" spans="1:32">
      <c r="A9" s="12"/>
      <c r="B9" s="3"/>
      <c r="C9" s="3"/>
      <c r="D9" s="3"/>
      <c r="E9" s="3"/>
      <c r="F9" s="8"/>
      <c r="G9" s="3"/>
      <c r="H9" s="3"/>
      <c r="I9" s="3"/>
      <c r="J9" s="3"/>
      <c r="K9" s="8"/>
      <c r="L9" s="3"/>
      <c r="M9" s="3"/>
      <c r="N9" s="3"/>
      <c r="O9" s="3"/>
      <c r="P9" s="8"/>
      <c r="Q9" s="3"/>
      <c r="R9" s="3"/>
      <c r="S9" s="3"/>
      <c r="T9" s="3"/>
      <c r="U9" s="8"/>
      <c r="V9" s="3"/>
      <c r="W9" s="3"/>
      <c r="X9" s="3"/>
      <c r="Y9" s="3"/>
      <c r="Z9" s="8"/>
      <c r="AA9" s="3"/>
      <c r="AB9" s="3"/>
      <c r="AC9" s="3"/>
      <c r="AD9" s="3"/>
      <c r="AE9" s="7"/>
      <c r="AF9" s="14"/>
    </row>
    <row r="10" spans="1:32">
      <c r="A10" s="12"/>
      <c r="B10" s="3"/>
      <c r="C10" s="3"/>
      <c r="D10" s="3"/>
      <c r="E10" s="3"/>
      <c r="F10" s="8"/>
      <c r="G10" s="3"/>
      <c r="H10" s="3"/>
      <c r="I10" s="3"/>
      <c r="J10" s="3"/>
      <c r="K10" s="8"/>
      <c r="L10" s="3"/>
      <c r="M10" s="3"/>
      <c r="N10" s="3"/>
      <c r="O10" s="3"/>
      <c r="P10" s="8"/>
      <c r="Q10" s="3"/>
      <c r="R10" s="3"/>
      <c r="S10" s="3"/>
      <c r="T10" s="3"/>
      <c r="U10" s="8"/>
      <c r="V10" s="3"/>
      <c r="W10" s="3"/>
      <c r="X10" s="3"/>
      <c r="Y10" s="3"/>
      <c r="Z10" s="8"/>
      <c r="AA10" s="3"/>
      <c r="AB10" s="3"/>
      <c r="AC10" s="3"/>
      <c r="AD10" s="3"/>
      <c r="AE10" s="7"/>
      <c r="AF10" s="14"/>
    </row>
    <row r="11" spans="1:32">
      <c r="A11" s="12"/>
      <c r="B11" s="3"/>
      <c r="C11" s="3"/>
      <c r="D11" s="3"/>
      <c r="E11" s="3"/>
      <c r="F11" s="8"/>
      <c r="G11" s="3"/>
      <c r="H11" s="3"/>
      <c r="I11" s="3"/>
      <c r="J11" s="3"/>
      <c r="K11" s="8"/>
      <c r="L11" s="3"/>
      <c r="M11" s="3"/>
      <c r="N11" s="3"/>
      <c r="O11" s="3"/>
      <c r="P11" s="8"/>
      <c r="Q11" s="3"/>
      <c r="R11" s="3"/>
      <c r="S11" s="3"/>
      <c r="T11" s="3"/>
      <c r="U11" s="8"/>
      <c r="V11" s="3"/>
      <c r="W11" s="3"/>
      <c r="X11" s="3"/>
      <c r="Y11" s="3"/>
      <c r="Z11" s="8"/>
      <c r="AA11" s="3"/>
      <c r="AB11" s="3"/>
      <c r="AC11" s="3"/>
      <c r="AD11" s="3"/>
      <c r="AE11" s="7"/>
      <c r="AF11" s="14"/>
    </row>
    <row r="12" spans="1:32">
      <c r="A12" s="12"/>
      <c r="B12" s="3"/>
      <c r="C12" s="3"/>
      <c r="D12" s="3"/>
      <c r="E12" s="3"/>
      <c r="F12" s="8"/>
      <c r="G12" s="3"/>
      <c r="H12" s="3"/>
      <c r="I12" s="3"/>
      <c r="J12" s="3"/>
      <c r="K12" s="8"/>
      <c r="L12" s="3"/>
      <c r="M12" s="3"/>
      <c r="N12" s="3"/>
      <c r="O12" s="3"/>
      <c r="P12" s="8"/>
      <c r="Q12" s="3"/>
      <c r="R12" s="3"/>
      <c r="S12" s="3"/>
      <c r="T12" s="3"/>
      <c r="U12" s="8"/>
      <c r="V12" s="3"/>
      <c r="W12" s="3"/>
      <c r="X12" s="3"/>
      <c r="Y12" s="3"/>
      <c r="Z12" s="8"/>
      <c r="AA12" s="3"/>
      <c r="AB12" s="3"/>
      <c r="AC12" s="3"/>
      <c r="AD12" s="3"/>
      <c r="AE12" s="7"/>
      <c r="AF12" s="14"/>
    </row>
    <row r="13" spans="1:32">
      <c r="A13" s="12"/>
      <c r="B13" s="3"/>
      <c r="C13" s="3"/>
      <c r="D13" s="3"/>
      <c r="E13" s="3"/>
      <c r="F13" s="8"/>
      <c r="G13" s="3"/>
      <c r="H13" s="3"/>
      <c r="I13" s="3"/>
      <c r="J13" s="3"/>
      <c r="K13" s="8"/>
      <c r="L13" s="3"/>
      <c r="M13" s="3"/>
      <c r="N13" s="3"/>
      <c r="O13" s="3"/>
      <c r="P13" s="8"/>
      <c r="Q13" s="3"/>
      <c r="R13" s="3"/>
      <c r="S13" s="3"/>
      <c r="T13" s="3"/>
      <c r="U13" s="8"/>
      <c r="V13" s="3"/>
      <c r="W13" s="3"/>
      <c r="X13" s="3"/>
      <c r="Y13" s="3"/>
      <c r="Z13" s="8"/>
      <c r="AA13" s="3"/>
      <c r="AB13" s="3"/>
      <c r="AC13" s="3"/>
      <c r="AD13" s="3"/>
      <c r="AE13" s="7"/>
      <c r="AF13" s="14"/>
    </row>
    <row r="14" spans="1:32">
      <c r="A14" s="12"/>
      <c r="B14" s="3"/>
      <c r="C14" s="3"/>
      <c r="D14" s="3"/>
      <c r="E14" s="3"/>
      <c r="F14" s="8"/>
      <c r="G14" s="3"/>
      <c r="H14" s="3"/>
      <c r="I14" s="3"/>
      <c r="J14" s="3"/>
      <c r="K14" s="8"/>
      <c r="L14" s="3"/>
      <c r="M14" s="3"/>
      <c r="N14" s="3"/>
      <c r="O14" s="3"/>
      <c r="P14" s="8"/>
      <c r="Q14" s="3"/>
      <c r="R14" s="3"/>
      <c r="S14" s="3"/>
      <c r="T14" s="3"/>
      <c r="U14" s="8"/>
      <c r="V14" s="3"/>
      <c r="W14" s="3"/>
      <c r="X14" s="3"/>
      <c r="Y14" s="3"/>
      <c r="Z14" s="8"/>
      <c r="AA14" s="3"/>
      <c r="AB14" s="3"/>
      <c r="AC14" s="3"/>
      <c r="AD14" s="3"/>
      <c r="AE14" s="7"/>
      <c r="AF14" s="14"/>
    </row>
    <row r="15" spans="1:32">
      <c r="A15" s="12"/>
      <c r="B15" s="3"/>
      <c r="C15" s="3"/>
      <c r="D15" s="3"/>
      <c r="E15" s="3"/>
      <c r="F15" s="8"/>
      <c r="G15" s="3"/>
      <c r="H15" s="3"/>
      <c r="I15" s="3"/>
      <c r="J15" s="3"/>
      <c r="K15" s="8"/>
      <c r="L15" s="3"/>
      <c r="M15" s="3"/>
      <c r="N15" s="3"/>
      <c r="O15" s="3"/>
      <c r="P15" s="8"/>
      <c r="Q15" s="3"/>
      <c r="R15" s="3"/>
      <c r="S15" s="3"/>
      <c r="T15" s="3"/>
      <c r="U15" s="8"/>
      <c r="V15" s="3"/>
      <c r="W15" s="3"/>
      <c r="X15" s="3"/>
      <c r="Y15" s="3"/>
      <c r="Z15" s="8"/>
      <c r="AA15" s="3"/>
      <c r="AB15" s="3"/>
      <c r="AC15" s="3"/>
      <c r="AD15" s="3"/>
      <c r="AE15" s="7"/>
      <c r="AF15" s="14"/>
    </row>
    <row r="16" spans="1:32">
      <c r="A16" s="12"/>
      <c r="B16" s="3"/>
      <c r="C16" s="3"/>
      <c r="D16" s="3"/>
      <c r="E16" s="3"/>
      <c r="F16" s="8"/>
      <c r="G16" s="3"/>
      <c r="H16" s="3"/>
      <c r="I16" s="3"/>
      <c r="J16" s="3"/>
      <c r="K16" s="8"/>
      <c r="L16" s="3"/>
      <c r="M16" s="3"/>
      <c r="N16" s="3"/>
      <c r="O16" s="3"/>
      <c r="P16" s="8"/>
      <c r="Q16" s="3"/>
      <c r="R16" s="3"/>
      <c r="S16" s="3"/>
      <c r="T16" s="3"/>
      <c r="U16" s="8"/>
      <c r="V16" s="3"/>
      <c r="W16" s="3"/>
      <c r="X16" s="3"/>
      <c r="Y16" s="3"/>
      <c r="Z16" s="8"/>
      <c r="AA16" s="3"/>
      <c r="AB16" s="3"/>
      <c r="AC16" s="3"/>
      <c r="AD16" s="3"/>
      <c r="AE16" s="7"/>
      <c r="AF16" s="14"/>
    </row>
    <row r="17" spans="1:32">
      <c r="A17" s="12"/>
      <c r="B17" s="3"/>
      <c r="C17" s="3"/>
      <c r="D17" s="3"/>
      <c r="E17" s="3"/>
      <c r="F17" s="8"/>
      <c r="G17" s="3"/>
      <c r="H17" s="3"/>
      <c r="I17" s="3"/>
      <c r="J17" s="3"/>
      <c r="K17" s="8"/>
      <c r="L17" s="3"/>
      <c r="M17" s="3"/>
      <c r="N17" s="3"/>
      <c r="O17" s="3"/>
      <c r="P17" s="8"/>
      <c r="Q17" s="3"/>
      <c r="R17" s="3"/>
      <c r="S17" s="3"/>
      <c r="T17" s="3"/>
      <c r="U17" s="8"/>
      <c r="V17" s="3"/>
      <c r="W17" s="3"/>
      <c r="X17" s="3"/>
      <c r="Y17" s="3"/>
      <c r="Z17" s="8"/>
      <c r="AA17" s="3"/>
      <c r="AB17" s="3"/>
      <c r="AC17" s="3"/>
      <c r="AD17" s="3"/>
      <c r="AE17" s="7"/>
      <c r="AF17" s="14"/>
    </row>
    <row r="18" spans="1:32">
      <c r="A18" s="9" t="s">
        <v>13</v>
      </c>
      <c r="B18" s="10" t="e">
        <f>AVERAGE(B3:B17)</f>
        <v>#REF!</v>
      </c>
      <c r="C18" s="10" t="e">
        <f t="shared" ref="C18:AE18" si="0">AVERAGE(C3:C17)</f>
        <v>#REF!</v>
      </c>
      <c r="D18" s="10" t="e">
        <f t="shared" si="0"/>
        <v>#REF!</v>
      </c>
      <c r="E18" s="10" t="e">
        <f t="shared" si="0"/>
        <v>#REF!</v>
      </c>
      <c r="F18" s="11" t="e">
        <f t="shared" si="0"/>
        <v>#REF!</v>
      </c>
      <c r="G18" s="10" t="e">
        <f t="shared" si="0"/>
        <v>#REF!</v>
      </c>
      <c r="H18" s="10" t="e">
        <f t="shared" si="0"/>
        <v>#REF!</v>
      </c>
      <c r="I18" s="10" t="e">
        <f t="shared" si="0"/>
        <v>#REF!</v>
      </c>
      <c r="J18" s="10" t="e">
        <f t="shared" si="0"/>
        <v>#REF!</v>
      </c>
      <c r="K18" s="11" t="e">
        <f t="shared" si="0"/>
        <v>#REF!</v>
      </c>
      <c r="L18" s="10" t="e">
        <f t="shared" si="0"/>
        <v>#REF!</v>
      </c>
      <c r="M18" s="10" t="e">
        <f t="shared" si="0"/>
        <v>#REF!</v>
      </c>
      <c r="N18" s="10" t="e">
        <f t="shared" si="0"/>
        <v>#REF!</v>
      </c>
      <c r="O18" s="10" t="e">
        <f t="shared" si="0"/>
        <v>#REF!</v>
      </c>
      <c r="P18" s="11" t="e">
        <f t="shared" si="0"/>
        <v>#REF!</v>
      </c>
      <c r="Q18" s="10" t="e">
        <f t="shared" si="0"/>
        <v>#REF!</v>
      </c>
      <c r="R18" s="10" t="e">
        <f t="shared" si="0"/>
        <v>#REF!</v>
      </c>
      <c r="S18" s="10" t="e">
        <f t="shared" si="0"/>
        <v>#REF!</v>
      </c>
      <c r="T18" s="10" t="e">
        <f t="shared" si="0"/>
        <v>#REF!</v>
      </c>
      <c r="U18" s="11" t="e">
        <f t="shared" si="0"/>
        <v>#REF!</v>
      </c>
      <c r="V18" s="10" t="e">
        <f t="shared" si="0"/>
        <v>#REF!</v>
      </c>
      <c r="W18" s="10" t="e">
        <f t="shared" si="0"/>
        <v>#REF!</v>
      </c>
      <c r="X18" s="10" t="e">
        <f t="shared" si="0"/>
        <v>#REF!</v>
      </c>
      <c r="Y18" s="10" t="e">
        <f t="shared" si="0"/>
        <v>#REF!</v>
      </c>
      <c r="Z18" s="11" t="e">
        <f t="shared" si="0"/>
        <v>#REF!</v>
      </c>
      <c r="AA18" s="10" t="e">
        <f t="shared" si="0"/>
        <v>#REF!</v>
      </c>
      <c r="AB18" s="10" t="e">
        <f t="shared" si="0"/>
        <v>#REF!</v>
      </c>
      <c r="AC18" s="10" t="e">
        <f t="shared" si="0"/>
        <v>#REF!</v>
      </c>
      <c r="AD18" s="10" t="e">
        <f t="shared" si="0"/>
        <v>#REF!</v>
      </c>
      <c r="AE18" s="11" t="e">
        <f t="shared" si="0"/>
        <v>#REF!</v>
      </c>
      <c r="AF18" s="14"/>
    </row>
  </sheetData>
  <mergeCells count="8">
    <mergeCell ref="A1:A2"/>
    <mergeCell ref="AF1:AF2"/>
    <mergeCell ref="B1:F1"/>
    <mergeCell ref="G1:K1"/>
    <mergeCell ref="L1:P1"/>
    <mergeCell ref="Q1:U1"/>
    <mergeCell ref="V1:Z1"/>
    <mergeCell ref="AA1:AE1"/>
  </mergeCells>
  <pageMargins left="0.7" right="0.7" top="0.75" bottom="0.75" header="0.3" footer="0.3"/>
  <pageSetup orientation="portrait" horizontalDpi="200" verticalDpi="20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sqref="A1:R31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چک لیست شهر</vt:lpstr>
      <vt:lpstr>جدول 2 ورود درصد نهایی کسب شده</vt:lpstr>
      <vt:lpstr>Sheet3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ShaterAbadi</dc:creator>
  <cp:lastModifiedBy>Jadidian</cp:lastModifiedBy>
  <cp:lastPrinted>2015-01-03T05:15:55Z</cp:lastPrinted>
  <dcterms:created xsi:type="dcterms:W3CDTF">2014-11-23T09:00:24Z</dcterms:created>
  <dcterms:modified xsi:type="dcterms:W3CDTF">2015-01-03T05:20:04Z</dcterms:modified>
</cp:coreProperties>
</file>